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x-my.sharepoint.com/personal/c_ploquin_taillan-medoc_fr/Documents/guichet éducation/Guichet Education Jeunesse/REGIE RECETTES JEUNESSE/"/>
    </mc:Choice>
  </mc:AlternateContent>
  <xr:revisionPtr revIDLastSave="0" documentId="8_{2EB82074-A632-40F2-8C00-5826F1E9EE54}" xr6:coauthVersionLast="47" xr6:coauthVersionMax="47" xr10:uidLastSave="{00000000-0000-0000-0000-000000000000}"/>
  <bookViews>
    <workbookView xWindow="28680" yWindow="-4200" windowWidth="29040" windowHeight="15840" xr2:uid="{096A294D-F964-4E96-9EC9-CD7BF87E3A3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7" i="1" s="1"/>
  <c r="E102" i="1" s="1"/>
  <c r="E103" i="1" s="1"/>
  <c r="E123" i="1" l="1"/>
  <c r="E124" i="1" s="1"/>
  <c r="E36" i="1"/>
  <c r="E37" i="1" s="1"/>
  <c r="E116" i="1"/>
  <c r="E117" i="1" s="1"/>
  <c r="E29" i="1"/>
  <c r="E30" i="1" s="1"/>
  <c r="E94" i="1"/>
  <c r="E95" i="1" s="1"/>
  <c r="E72" i="1"/>
  <c r="E73" i="1" s="1"/>
  <c r="E154" i="1"/>
  <c r="E146" i="1"/>
  <c r="E138" i="1"/>
  <c r="E130" i="1"/>
  <c r="E131" i="1" s="1"/>
  <c r="E44" i="1"/>
  <c r="E45" i="1" s="1"/>
  <c r="E109" i="1"/>
  <c r="E110" i="1" s="1"/>
  <c r="E21" i="1"/>
  <c r="E22" i="1" s="1"/>
  <c r="E87" i="1"/>
  <c r="E88" i="1" s="1"/>
  <c r="E65" i="1"/>
  <c r="E66" i="1" s="1"/>
  <c r="E58" i="1"/>
  <c r="E59" i="1" s="1"/>
  <c r="E51" i="1"/>
  <c r="E52" i="1" s="1"/>
  <c r="E79" i="1"/>
  <c r="E80" i="1" s="1"/>
</calcChain>
</file>

<file path=xl/sharedStrings.xml><?xml version="1.0" encoding="utf-8"?>
<sst xmlns="http://schemas.openxmlformats.org/spreadsheetml/2006/main" count="206" uniqueCount="49">
  <si>
    <t xml:space="preserve"> TARIFICATION 
Activités périscolaires et extrascolaires et
Ecole de Musique » </t>
  </si>
  <si>
    <r>
      <t xml:space="preserve">Calcul de votre Quotient Familial / </t>
    </r>
    <r>
      <rPr>
        <b/>
        <sz val="10"/>
        <color rgb="FFFF0000"/>
        <rFont val="Arial"/>
        <family val="2"/>
      </rPr>
      <t>Merci de compléter uniquement les cases jaunes.</t>
    </r>
  </si>
  <si>
    <t>Référent 1</t>
  </si>
  <si>
    <t>Référent 2</t>
  </si>
  <si>
    <r>
      <t xml:space="preserve">Revenu imposable </t>
    </r>
    <r>
      <rPr>
        <b/>
        <sz val="8"/>
        <color rgb="FF000000"/>
        <rFont val="Arial"/>
        <family val="2"/>
      </rPr>
      <t>(en gras page 2 avis d'impôt)</t>
    </r>
  </si>
  <si>
    <t>Votre Quotient Familial Mensuel</t>
  </si>
  <si>
    <r>
      <t xml:space="preserve">Dans le cas d'une famille dont les parents sont </t>
    </r>
    <r>
      <rPr>
        <b/>
        <sz val="10"/>
        <color rgb="FF000000"/>
        <rFont val="Arial"/>
        <family val="2"/>
      </rPr>
      <t>mariés ou pacsés</t>
    </r>
    <r>
      <rPr>
        <sz val="11"/>
        <color theme="1"/>
        <rFont val="Calibri"/>
        <family val="2"/>
        <scheme val="minor"/>
      </rPr>
      <t xml:space="preserve"> (déclaration d'impôt commune), vous n'avez besoin que de remplir la case "Référent 1" , en reportant les informations </t>
    </r>
    <r>
      <rPr>
        <b/>
        <sz val="11"/>
        <color theme="1"/>
        <rFont val="Calibri"/>
        <family val="2"/>
        <scheme val="minor"/>
      </rPr>
      <t>"revenu imposable</t>
    </r>
    <r>
      <rPr>
        <sz val="11"/>
        <color theme="1"/>
        <rFont val="Calibri"/>
        <family val="2"/>
        <scheme val="minor"/>
      </rPr>
      <t>" de votre 2nde page d'avis d'imposition établie en 2023</t>
    </r>
  </si>
  <si>
    <r>
      <t xml:space="preserve">Dans le cas d'une famille dont les parents sont en </t>
    </r>
    <r>
      <rPr>
        <b/>
        <sz val="10"/>
        <color rgb="FF000000"/>
        <rFont val="Arial"/>
        <family val="2"/>
      </rPr>
      <t>union libre</t>
    </r>
    <r>
      <rPr>
        <sz val="11"/>
        <color theme="1"/>
        <rFont val="Calibri"/>
        <family val="2"/>
        <scheme val="minor"/>
      </rPr>
      <t xml:space="preserve">, chacun représentant un seul foyer fiscal et ayant sa propre déclaration de revenus, il convient de remplir les cases "Référent 1" et Référent 2 , en reportant les informations de chacun </t>
    </r>
  </si>
  <si>
    <r>
      <t xml:space="preserve">Dans le cas d'une famille dont les parents sont officiellement </t>
    </r>
    <r>
      <rPr>
        <b/>
        <sz val="10"/>
        <color rgb="FF000000"/>
        <rFont val="Arial"/>
        <family val="2"/>
      </rPr>
      <t>séparés ou divorcés</t>
    </r>
    <r>
      <rPr>
        <sz val="11"/>
        <color theme="1"/>
        <rFont val="Calibri"/>
        <family val="2"/>
        <scheme val="minor"/>
      </rPr>
      <t xml:space="preserve">, et ont un jugement de </t>
    </r>
    <r>
      <rPr>
        <b/>
        <sz val="10"/>
        <color rgb="FF000000"/>
        <rFont val="Arial"/>
        <family val="2"/>
      </rPr>
      <t>résidence partagée</t>
    </r>
    <r>
      <rPr>
        <sz val="11"/>
        <color theme="1"/>
        <rFont val="Calibri"/>
        <family val="2"/>
        <scheme val="minor"/>
      </rPr>
      <t>, alors chaque parent se voit appliquer un tarif en fonction de ses revenus. Chaque parent complète uniquement le référent 1.</t>
    </r>
  </si>
  <si>
    <r>
      <t xml:space="preserve">Dans le cas d'une famille dont les parents sont officiellement </t>
    </r>
    <r>
      <rPr>
        <b/>
        <sz val="10"/>
        <color rgb="FF000000"/>
        <rFont val="Arial"/>
        <family val="2"/>
      </rPr>
      <t>séparés ou divorcés</t>
    </r>
    <r>
      <rPr>
        <sz val="11"/>
        <color theme="1"/>
        <rFont val="Calibri"/>
        <family val="2"/>
        <scheme val="minor"/>
      </rPr>
      <t xml:space="preserve">, et dont le juge a fixé le lieu de la </t>
    </r>
    <r>
      <rPr>
        <b/>
        <sz val="10"/>
        <color rgb="FF000000"/>
        <rFont val="Arial"/>
        <family val="2"/>
      </rPr>
      <t>résidence habituelle des enfants chez un des parents</t>
    </r>
    <r>
      <rPr>
        <sz val="11"/>
        <color theme="1"/>
        <rFont val="Calibri"/>
        <family val="2"/>
        <scheme val="minor"/>
      </rPr>
      <t>, alors c'est sur l'avis d'imposition de celui-ci que sera établi le quotient familial. Vous ne devez compléter que le référent 1</t>
    </r>
  </si>
  <si>
    <t>RESTAURATION SCOLAIRE</t>
  </si>
  <si>
    <t xml:space="preserve">Bornes de prix </t>
  </si>
  <si>
    <t>Bornes de QF</t>
  </si>
  <si>
    <t>Prix plancher</t>
  </si>
  <si>
    <t>Borne plancher</t>
  </si>
  <si>
    <t>Prix plafond</t>
  </si>
  <si>
    <t>Borne plafond</t>
  </si>
  <si>
    <t>Taux d'effort</t>
  </si>
  <si>
    <t>TARIF FAMILLE</t>
  </si>
  <si>
    <t>Tarif « hors Commune » : Taux d’effort applicable à la famille + 25%</t>
  </si>
  <si>
    <t>ACCUEILS PÉRISCOLAIRES</t>
  </si>
  <si>
    <t>Accueil Périscolaire matin ou soir</t>
  </si>
  <si>
    <t>Bornes de prix</t>
  </si>
  <si>
    <t xml:space="preserve">École Multi-Sports </t>
  </si>
  <si>
    <r>
      <t xml:space="preserve">Bornes de prix </t>
    </r>
    <r>
      <rPr>
        <sz val="11"/>
        <color theme="1"/>
        <rFont val="Calibri"/>
        <family val="2"/>
        <scheme val="minor"/>
      </rPr>
      <t>(à la séance)</t>
    </r>
  </si>
  <si>
    <t>ACCUEILS DE LOISIRS DU MERCREDI</t>
  </si>
  <si>
    <t>Accueil de Loisirs du mercredi matin SANS repas</t>
  </si>
  <si>
    <t>Accueil de Loisirs du mercredi matin AVEC repas</t>
  </si>
  <si>
    <t>Accueil de Loisirs du mercredi JOURNEE</t>
  </si>
  <si>
    <t>Accueil de Loisirs du mercredi MULTISPORTS matin SANS repas</t>
  </si>
  <si>
    <t>Accueil de Loisirs du mercredi MULTISPORTS matin AVEC repas</t>
  </si>
  <si>
    <t>Accueil de Loisirs du mercredi MULTISPORTS JOURNEE</t>
  </si>
  <si>
    <t>ACCUEILS DE LOISIRS DES VACANCES</t>
  </si>
  <si>
    <t>Centre de Loisirs - ALSH (journée)</t>
  </si>
  <si>
    <t>Vacances Sportives (journée)</t>
  </si>
  <si>
    <t>JEUNESSE - ACCUEILS DE LOISIRS VACANCES</t>
  </si>
  <si>
    <t>Cotisation annuelle</t>
  </si>
  <si>
    <t>Activités Type A</t>
  </si>
  <si>
    <t>Activités Type B</t>
  </si>
  <si>
    <t>Activités Type C</t>
  </si>
  <si>
    <t>Mini- Séjours / Séjours (journée)</t>
  </si>
  <si>
    <r>
      <rPr>
        <b/>
        <sz val="14"/>
        <color rgb="FF000000"/>
        <rFont val="Calibri"/>
        <family val="2"/>
      </rPr>
      <t>É</t>
    </r>
    <r>
      <rPr>
        <b/>
        <sz val="14"/>
        <color rgb="FF000000"/>
        <rFont val="Arial"/>
        <family val="2"/>
      </rPr>
      <t xml:space="preserve">cole de musique </t>
    </r>
  </si>
  <si>
    <t>Activités A - Tarifs à l'année</t>
  </si>
  <si>
    <t>Activités B - Tarifs à l'année</t>
  </si>
  <si>
    <t>Activités C et D - Tarifs à l'année</t>
  </si>
  <si>
    <t>Tarif hors Commune : 566,5€</t>
  </si>
  <si>
    <t>Tarif hors Commune : 463,5€</t>
  </si>
  <si>
    <t>Tarif hors Commune : 190,55 €</t>
  </si>
  <si>
    <t xml:space="preserve">Nombre de parts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</si>
</sst>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[$€]&quot; &quot;;&quot;-&quot;* #,##0.00&quot; &quot;[$€]&quot; &quot;;&quot; &quot;* &quot;-&quot;#&quot; &quot;[$€]&quot; &quot;;&quot; &quot;@&quot; &quot;"/>
    <numFmt numFmtId="165" formatCode="#,##0.0"/>
    <numFmt numFmtId="166" formatCode="0.000%"/>
    <numFmt numFmtId="167" formatCode="#,##0.00&quot; &quot;[$€]"/>
    <numFmt numFmtId="169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C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C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D8E4BC"/>
        <bgColor rgb="FFD8E4BC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FFCCCC"/>
      </patternFill>
    </fill>
    <fill>
      <patternFill patternType="solid">
        <fgColor rgb="FFFFE7E7"/>
        <bgColor rgb="FFFFE7E7"/>
      </patternFill>
    </fill>
    <fill>
      <patternFill patternType="solid">
        <fgColor theme="5"/>
        <bgColor rgb="FFFCD5B4"/>
      </patternFill>
    </fill>
    <fill>
      <patternFill patternType="solid">
        <fgColor rgb="FFFFEAD5"/>
        <bgColor rgb="FFFFEAD5"/>
      </patternFill>
    </fill>
    <fill>
      <patternFill patternType="solid">
        <fgColor theme="5" tint="0.39997558519241921"/>
        <bgColor rgb="FFFFEAD5"/>
      </patternFill>
    </fill>
    <fill>
      <patternFill patternType="solid">
        <fgColor rgb="FFC5D9F1"/>
        <bgColor rgb="FFC5D9F1"/>
      </patternFill>
    </fill>
    <fill>
      <patternFill patternType="solid">
        <fgColor rgb="FFCDE6FF"/>
        <bgColor rgb="FFCDE6FF"/>
      </patternFill>
    </fill>
    <fill>
      <patternFill patternType="solid">
        <fgColor rgb="FFFFFF7D"/>
        <bgColor rgb="FFFFFF7D"/>
      </patternFill>
    </fill>
    <fill>
      <patternFill patternType="solid">
        <fgColor rgb="FFFFFFCC"/>
        <bgColor rgb="FFFFFFCC"/>
      </patternFill>
    </fill>
    <fill>
      <patternFill patternType="solid">
        <fgColor rgb="FFDAEEF3"/>
        <bgColor rgb="FFDAEEF3"/>
      </patternFill>
    </fill>
    <fill>
      <patternFill patternType="solid">
        <fgColor rgb="FFC5A0F6"/>
        <bgColor rgb="FFDAEEF3"/>
      </patternFill>
    </fill>
    <fill>
      <patternFill patternType="solid">
        <fgColor rgb="FFE5D5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00"/>
      </patternFill>
    </fill>
  </fills>
  <borders count="4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0" fillId="0" borderId="0" xfId="1" applyFont="1"/>
    <xf numFmtId="0" fontId="2" fillId="0" borderId="4" xfId="0" applyFont="1" applyBorder="1"/>
    <xf numFmtId="0" fontId="5" fillId="0" borderId="5" xfId="0" applyFont="1" applyBorder="1"/>
    <xf numFmtId="0" fontId="5" fillId="0" borderId="9" xfId="0" applyFon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8" fillId="0" borderId="0" xfId="0" applyFont="1"/>
    <xf numFmtId="0" fontId="9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3" fontId="0" fillId="4" borderId="18" xfId="0" applyNumberFormat="1" applyFill="1" applyBorder="1" applyAlignment="1">
      <alignment horizontal="center" vertical="center" wrapText="1"/>
    </xf>
    <xf numFmtId="3" fontId="0" fillId="4" borderId="19" xfId="0" applyNumberForma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166" fontId="0" fillId="4" borderId="21" xfId="0" applyNumberFormat="1" applyFill="1" applyBorder="1" applyAlignment="1">
      <alignment horizontal="center" vertical="center" wrapText="1"/>
    </xf>
    <xf numFmtId="10" fontId="3" fillId="4" borderId="22" xfId="0" applyNumberFormat="1" applyFont="1" applyFill="1" applyBorder="1" applyAlignment="1">
      <alignment horizontal="center" vertical="center" wrapText="1"/>
    </xf>
    <xf numFmtId="167" fontId="10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/>
    <xf numFmtId="166" fontId="0" fillId="4" borderId="25" xfId="0" applyNumberFormat="1" applyFill="1" applyBorder="1" applyAlignment="1">
      <alignment horizontal="center" vertical="center" wrapText="1"/>
    </xf>
    <xf numFmtId="10" fontId="3" fillId="4" borderId="25" xfId="0" applyNumberFormat="1" applyFont="1" applyFill="1" applyBorder="1" applyAlignment="1">
      <alignment horizontal="center" vertical="center" wrapText="1"/>
    </xf>
    <xf numFmtId="10" fontId="3" fillId="4" borderId="26" xfId="0" applyNumberFormat="1" applyFont="1" applyFill="1" applyBorder="1" applyAlignment="1">
      <alignment horizontal="center" vertical="center" wrapText="1"/>
    </xf>
    <xf numFmtId="10" fontId="3" fillId="4" borderId="0" xfId="0" applyNumberFormat="1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10" fontId="11" fillId="4" borderId="0" xfId="0" applyNumberFormat="1" applyFont="1" applyFill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6" fontId="0" fillId="4" borderId="17" xfId="0" applyNumberFormat="1" applyFill="1" applyBorder="1" applyAlignment="1">
      <alignment horizontal="center" vertical="center" wrapText="1"/>
    </xf>
    <xf numFmtId="10" fontId="3" fillId="4" borderId="28" xfId="0" applyNumberFormat="1" applyFont="1" applyFill="1" applyBorder="1" applyAlignment="1">
      <alignment horizontal="center" vertical="center" wrapText="1"/>
    </xf>
    <xf numFmtId="167" fontId="10" fillId="2" borderId="11" xfId="0" applyNumberFormat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166" fontId="0" fillId="4" borderId="30" xfId="0" applyNumberFormat="1" applyFill="1" applyBorder="1" applyAlignment="1">
      <alignment horizontal="center" vertical="center" wrapText="1"/>
    </xf>
    <xf numFmtId="10" fontId="3" fillId="4" borderId="31" xfId="0" applyNumberFormat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3" fontId="11" fillId="4" borderId="18" xfId="0" applyNumberFormat="1" applyFont="1" applyFill="1" applyBorder="1" applyAlignment="1">
      <alignment horizontal="center" vertical="center" wrapText="1"/>
    </xf>
    <xf numFmtId="3" fontId="11" fillId="4" borderId="19" xfId="0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/>
    </xf>
    <xf numFmtId="166" fontId="11" fillId="4" borderId="21" xfId="0" applyNumberFormat="1" applyFont="1" applyFill="1" applyBorder="1" applyAlignment="1">
      <alignment horizontal="center" vertical="center" wrapText="1"/>
    </xf>
    <xf numFmtId="166" fontId="11" fillId="4" borderId="17" xfId="0" applyNumberFormat="1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66" fontId="11" fillId="4" borderId="30" xfId="0" applyNumberFormat="1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166" fontId="0" fillId="4" borderId="33" xfId="0" applyNumberFormat="1" applyFill="1" applyBorder="1" applyAlignment="1">
      <alignment horizontal="center" vertical="center" wrapText="1"/>
    </xf>
    <xf numFmtId="10" fontId="3" fillId="4" borderId="34" xfId="0" applyNumberFormat="1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/>
    </xf>
    <xf numFmtId="0" fontId="12" fillId="13" borderId="27" xfId="0" applyFont="1" applyFill="1" applyBorder="1" applyAlignment="1">
      <alignment horizontal="center" vertical="center" wrapText="1"/>
    </xf>
    <xf numFmtId="0" fontId="13" fillId="14" borderId="27" xfId="0" applyFont="1" applyFill="1" applyBorder="1" applyAlignment="1">
      <alignment horizontal="center" vertical="center"/>
    </xf>
    <xf numFmtId="0" fontId="13" fillId="15" borderId="35" xfId="0" applyFont="1" applyFill="1" applyBorder="1" applyAlignment="1">
      <alignment horizontal="center" vertical="center"/>
    </xf>
    <xf numFmtId="0" fontId="13" fillId="15" borderId="36" xfId="0" applyFont="1" applyFill="1" applyBorder="1" applyAlignment="1">
      <alignment horizontal="center" vertical="center"/>
    </xf>
    <xf numFmtId="0" fontId="13" fillId="15" borderId="37" xfId="0" applyFont="1" applyFill="1" applyBorder="1" applyAlignment="1">
      <alignment horizontal="center" vertical="center"/>
    </xf>
    <xf numFmtId="0" fontId="15" fillId="16" borderId="38" xfId="0" applyFont="1" applyFill="1" applyBorder="1" applyAlignment="1">
      <alignment horizontal="center" vertical="center"/>
    </xf>
    <xf numFmtId="0" fontId="15" fillId="16" borderId="39" xfId="0" applyFont="1" applyFill="1" applyBorder="1" applyAlignment="1">
      <alignment horizontal="center" vertical="center"/>
    </xf>
    <xf numFmtId="0" fontId="15" fillId="16" borderId="40" xfId="0" applyFont="1" applyFill="1" applyBorder="1" applyAlignment="1">
      <alignment horizontal="center" vertical="center"/>
    </xf>
    <xf numFmtId="0" fontId="16" fillId="17" borderId="38" xfId="0" applyFont="1" applyFill="1" applyBorder="1" applyAlignment="1">
      <alignment horizontal="center" vertical="center" wrapText="1"/>
    </xf>
    <xf numFmtId="0" fontId="16" fillId="17" borderId="39" xfId="0" applyFont="1" applyFill="1" applyBorder="1" applyAlignment="1">
      <alignment horizontal="center" vertical="center" wrapText="1"/>
    </xf>
    <xf numFmtId="0" fontId="16" fillId="17" borderId="40" xfId="0" applyFont="1" applyFill="1" applyBorder="1" applyAlignment="1">
      <alignment horizontal="center" vertical="center" wrapText="1"/>
    </xf>
    <xf numFmtId="0" fontId="17" fillId="17" borderId="38" xfId="0" applyFont="1" applyFill="1" applyBorder="1" applyAlignment="1">
      <alignment horizontal="center" vertical="center"/>
    </xf>
    <xf numFmtId="2" fontId="17" fillId="17" borderId="39" xfId="0" applyNumberFormat="1" applyFont="1" applyFill="1" applyBorder="1" applyAlignment="1">
      <alignment horizontal="center" vertical="center" wrapText="1"/>
    </xf>
    <xf numFmtId="0" fontId="17" fillId="17" borderId="39" xfId="0" applyFont="1" applyFill="1" applyBorder="1" applyAlignment="1">
      <alignment horizontal="center" vertical="center" wrapText="1"/>
    </xf>
    <xf numFmtId="3" fontId="17" fillId="17" borderId="40" xfId="0" applyNumberFormat="1" applyFont="1" applyFill="1" applyBorder="1" applyAlignment="1">
      <alignment horizontal="center" vertical="center" wrapText="1"/>
    </xf>
    <xf numFmtId="3" fontId="17" fillId="17" borderId="41" xfId="0" applyNumberFormat="1" applyFont="1" applyFill="1" applyBorder="1" applyAlignment="1">
      <alignment horizontal="center" vertical="center" wrapText="1"/>
    </xf>
    <xf numFmtId="166" fontId="17" fillId="17" borderId="39" xfId="0" applyNumberFormat="1" applyFont="1" applyFill="1" applyBorder="1" applyAlignment="1">
      <alignment horizontal="center" vertical="center" wrapText="1"/>
    </xf>
    <xf numFmtId="10" fontId="18" fillId="17" borderId="24" xfId="0" applyNumberFormat="1" applyFont="1" applyFill="1" applyBorder="1" applyAlignment="1">
      <alignment horizontal="center" vertical="center" wrapText="1"/>
    </xf>
    <xf numFmtId="169" fontId="10" fillId="18" borderId="42" xfId="0" applyNumberFormat="1" applyFont="1" applyFill="1" applyBorder="1" applyAlignment="1">
      <alignment horizontal="center" vertical="center" wrapText="1"/>
    </xf>
    <xf numFmtId="10" fontId="17" fillId="17" borderId="39" xfId="0" applyNumberFormat="1" applyFont="1" applyFill="1" applyBorder="1" applyAlignment="1">
      <alignment horizontal="center" vertical="center" wrapText="1"/>
    </xf>
    <xf numFmtId="10" fontId="16" fillId="17" borderId="39" xfId="0" applyNumberFormat="1" applyFont="1" applyFill="1" applyBorder="1" applyAlignment="1">
      <alignment horizontal="center" vertical="center" wrapText="1"/>
    </xf>
    <xf numFmtId="10" fontId="19" fillId="17" borderId="39" xfId="0" applyNumberFormat="1" applyFont="1" applyFill="1" applyBorder="1" applyAlignment="1">
      <alignment horizontal="center" vertical="center" wrapText="1"/>
    </xf>
    <xf numFmtId="0" fontId="17" fillId="17" borderId="43" xfId="0" applyFont="1" applyFill="1" applyBorder="1" applyAlignment="1">
      <alignment horizontal="center" vertical="center"/>
    </xf>
    <xf numFmtId="10" fontId="17" fillId="17" borderId="44" xfId="0" applyNumberFormat="1" applyFont="1" applyFill="1" applyBorder="1" applyAlignment="1">
      <alignment horizontal="center" vertical="center" wrapText="1"/>
    </xf>
    <xf numFmtId="10" fontId="19" fillId="17" borderId="44" xfId="0" applyNumberFormat="1" applyFont="1" applyFill="1" applyBorder="1" applyAlignment="1">
      <alignment horizontal="center" vertical="center" wrapText="1"/>
    </xf>
    <xf numFmtId="164" fontId="2" fillId="0" borderId="0" xfId="1" applyFont="1"/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2" fontId="20" fillId="2" borderId="10" xfId="1" applyNumberFormat="1" applyFont="1" applyFill="1" applyBorder="1" applyAlignment="1">
      <alignment horizontal="center" vertical="center"/>
    </xf>
    <xf numFmtId="3" fontId="5" fillId="19" borderId="8" xfId="1" applyNumberFormat="1" applyFont="1" applyFill="1" applyBorder="1" applyAlignment="1">
      <alignment horizontal="center" vertical="center"/>
    </xf>
    <xf numFmtId="165" fontId="5" fillId="19" borderId="8" xfId="1" applyNumberFormat="1" applyFont="1" applyFill="1" applyBorder="1" applyAlignment="1">
      <alignment horizontal="center" vertical="center"/>
    </xf>
    <xf numFmtId="3" fontId="0" fillId="20" borderId="6" xfId="0" applyNumberFormat="1" applyFill="1" applyBorder="1" applyAlignment="1" applyProtection="1">
      <alignment horizontal="center" vertical="center"/>
      <protection locked="0"/>
    </xf>
    <xf numFmtId="3" fontId="0" fillId="20" borderId="7" xfId="1" applyNumberFormat="1" applyFont="1" applyFill="1" applyBorder="1" applyAlignment="1" applyProtection="1">
      <alignment horizontal="center" vertical="center"/>
      <protection locked="0"/>
    </xf>
    <xf numFmtId="165" fontId="0" fillId="20" borderId="6" xfId="0" applyNumberFormat="1" applyFill="1" applyBorder="1" applyAlignment="1" applyProtection="1">
      <alignment horizontal="center" vertical="center"/>
      <protection locked="0"/>
    </xf>
    <xf numFmtId="165" fontId="0" fillId="20" borderId="7" xfId="1" applyNumberFormat="1" applyFont="1" applyFill="1" applyBorder="1" applyAlignment="1" applyProtection="1">
      <alignment horizontal="center" vertical="center"/>
      <protection locked="0"/>
    </xf>
  </cellXfs>
  <cellStyles count="2">
    <cellStyle name="Euro" xfId="1" xr:uid="{9E8E799C-501B-40A1-AA37-31F92E44107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A56FF-4FA9-4D57-8A15-8CCF56782A08}">
  <sheetPr>
    <pageSetUpPr fitToPage="1"/>
  </sheetPr>
  <dimension ref="A1:N157"/>
  <sheetViews>
    <sheetView tabSelected="1" workbookViewId="0">
      <selection activeCell="B11" sqref="B11:E11"/>
    </sheetView>
  </sheetViews>
  <sheetFormatPr baseColWidth="10" defaultColWidth="11.453125" defaultRowHeight="17.5" x14ac:dyDescent="0.35"/>
  <cols>
    <col min="1" max="1" width="2" style="1" customWidth="1"/>
    <col min="2" max="2" width="40.81640625" style="1" customWidth="1"/>
    <col min="3" max="3" width="27.1796875" style="1" customWidth="1"/>
    <col min="4" max="4" width="25.26953125" style="1" customWidth="1"/>
    <col min="5" max="5" width="19.453125" style="96" customWidth="1"/>
    <col min="6" max="6" width="6.453125" style="1" customWidth="1"/>
    <col min="7" max="7" width="11.1796875" style="1" bestFit="1" customWidth="1"/>
    <col min="8" max="16384" width="11.453125" style="1"/>
  </cols>
  <sheetData>
    <row r="1" spans="1:14" ht="25.5" customHeight="1" x14ac:dyDescent="0.35">
      <c r="A1" s="97" t="s">
        <v>0</v>
      </c>
      <c r="B1" s="97"/>
      <c r="C1" s="97"/>
      <c r="D1" s="97"/>
      <c r="E1" s="97"/>
    </row>
    <row r="2" spans="1:14" ht="34.5" customHeight="1" x14ac:dyDescent="0.35">
      <c r="A2" s="98"/>
      <c r="B2" s="98"/>
      <c r="C2" s="98"/>
      <c r="D2" s="98"/>
      <c r="E2" s="98"/>
    </row>
    <row r="3" spans="1:14" ht="18" thickBot="1" x14ac:dyDescent="0.4">
      <c r="B3" s="2" t="s">
        <v>1</v>
      </c>
      <c r="C3" s="2"/>
      <c r="D3" s="2"/>
      <c r="E3" s="2"/>
    </row>
    <row r="4" spans="1:14" ht="18" thickBot="1" x14ac:dyDescent="0.4">
      <c r="B4"/>
      <c r="C4" s="3" t="s">
        <v>2</v>
      </c>
      <c r="D4" s="4" t="s">
        <v>3</v>
      </c>
      <c r="E4" s="5"/>
    </row>
    <row r="5" spans="1:14" ht="18" thickBot="1" x14ac:dyDescent="0.4">
      <c r="A5" s="6"/>
      <c r="B5" s="7" t="s">
        <v>4</v>
      </c>
      <c r="C5" s="102"/>
      <c r="D5" s="103"/>
      <c r="E5" s="100">
        <f>C5+D5</f>
        <v>0</v>
      </c>
    </row>
    <row r="6" spans="1:14" ht="18" thickBot="1" x14ac:dyDescent="0.4">
      <c r="A6" s="6"/>
      <c r="B6" s="7" t="s">
        <v>48</v>
      </c>
      <c r="C6" s="104"/>
      <c r="D6" s="105"/>
      <c r="E6" s="101">
        <f>C6+D6</f>
        <v>0</v>
      </c>
    </row>
    <row r="7" spans="1:14" ht="18.5" thickBot="1" x14ac:dyDescent="0.4">
      <c r="A7" s="6"/>
      <c r="B7"/>
      <c r="C7" s="8" t="s">
        <v>5</v>
      </c>
      <c r="D7" s="8"/>
      <c r="E7" s="99" t="e">
        <f>+E5/12/E6</f>
        <v>#DIV/0!</v>
      </c>
      <c r="N7" s="9"/>
    </row>
    <row r="8" spans="1:14" ht="10.5" customHeight="1" x14ac:dyDescent="0.35">
      <c r="A8" s="6"/>
      <c r="B8" s="10"/>
      <c r="C8" s="10"/>
      <c r="D8" s="10"/>
      <c r="E8" s="10"/>
    </row>
    <row r="9" spans="1:14" ht="36.75" customHeight="1" x14ac:dyDescent="0.35">
      <c r="A9" s="6"/>
      <c r="B9" s="11" t="s">
        <v>6</v>
      </c>
      <c r="C9" s="11"/>
      <c r="D9" s="11"/>
      <c r="E9" s="11"/>
    </row>
    <row r="10" spans="1:14" ht="6" customHeight="1" x14ac:dyDescent="0.35">
      <c r="A10" s="6"/>
      <c r="B10" s="10"/>
      <c r="C10" s="10"/>
      <c r="D10" s="10"/>
      <c r="E10" s="10"/>
    </row>
    <row r="11" spans="1:14" ht="39.75" customHeight="1" x14ac:dyDescent="0.35">
      <c r="B11" s="11" t="s">
        <v>7</v>
      </c>
      <c r="C11" s="11"/>
      <c r="D11" s="11"/>
      <c r="E11" s="11"/>
    </row>
    <row r="12" spans="1:14" ht="6" customHeight="1" x14ac:dyDescent="0.35">
      <c r="B12" s="10"/>
      <c r="C12" s="10"/>
      <c r="D12" s="10"/>
      <c r="E12" s="10"/>
    </row>
    <row r="13" spans="1:14" ht="40.5" customHeight="1" x14ac:dyDescent="0.35">
      <c r="B13" s="11" t="s">
        <v>8</v>
      </c>
      <c r="C13" s="11"/>
      <c r="D13" s="11"/>
      <c r="E13" s="11"/>
    </row>
    <row r="14" spans="1:14" ht="6" customHeight="1" x14ac:dyDescent="0.35">
      <c r="B14" s="10"/>
      <c r="C14" s="10"/>
      <c r="D14" s="10"/>
      <c r="E14" s="10"/>
    </row>
    <row r="15" spans="1:14" ht="51" customHeight="1" x14ac:dyDescent="0.35">
      <c r="B15" s="11" t="s">
        <v>9</v>
      </c>
      <c r="C15" s="11"/>
      <c r="D15" s="11"/>
      <c r="E15" s="11"/>
    </row>
    <row r="16" spans="1:14" ht="18" thickBot="1" x14ac:dyDescent="0.4">
      <c r="B16" s="12"/>
      <c r="C16" s="12"/>
      <c r="D16" s="12"/>
      <c r="E16"/>
    </row>
    <row r="17" spans="2:5" ht="47.25" customHeight="1" thickBot="1" x14ac:dyDescent="0.4">
      <c r="B17" s="13" t="s">
        <v>10</v>
      </c>
      <c r="C17" s="13"/>
      <c r="D17" s="13"/>
      <c r="E17" s="13"/>
    </row>
    <row r="18" spans="2:5" x14ac:dyDescent="0.35">
      <c r="B18" s="14" t="s">
        <v>11</v>
      </c>
      <c r="C18" s="15"/>
      <c r="D18" s="16" t="s">
        <v>12</v>
      </c>
      <c r="E18" s="17"/>
    </row>
    <row r="19" spans="2:5" x14ac:dyDescent="0.35">
      <c r="B19" s="18" t="s">
        <v>13</v>
      </c>
      <c r="C19" s="19">
        <v>0.56999999999999995</v>
      </c>
      <c r="D19" s="20" t="s">
        <v>14</v>
      </c>
      <c r="E19" s="21">
        <v>200</v>
      </c>
    </row>
    <row r="20" spans="2:5" ht="18" thickBot="1" x14ac:dyDescent="0.4">
      <c r="B20" s="18" t="s">
        <v>15</v>
      </c>
      <c r="C20" s="19">
        <v>5.15</v>
      </c>
      <c r="D20" s="20" t="s">
        <v>16</v>
      </c>
      <c r="E20" s="22">
        <v>1818</v>
      </c>
    </row>
    <row r="21" spans="2:5" ht="18" thickBot="1" x14ac:dyDescent="0.4">
      <c r="B21" s="23" t="s">
        <v>17</v>
      </c>
      <c r="C21" s="24">
        <v>2.8300000000000001E-3</v>
      </c>
      <c r="D21" s="25" t="s">
        <v>18</v>
      </c>
      <c r="E21" s="26" t="e">
        <f>IF(E7&gt;E20,C20,IF(E7&lt;E19,C19,E7*C21))</f>
        <v>#DIV/0!</v>
      </c>
    </row>
    <row r="22" spans="2:5" ht="18" thickBot="1" x14ac:dyDescent="0.4">
      <c r="B22" s="27" t="s">
        <v>19</v>
      </c>
      <c r="C22" s="28"/>
      <c r="D22" s="29"/>
      <c r="E22" s="41" t="e">
        <f>+E21*25%+E21</f>
        <v>#DIV/0!</v>
      </c>
    </row>
    <row r="23" spans="2:5" ht="18" thickBot="1" x14ac:dyDescent="0.4">
      <c r="B23" s="32"/>
      <c r="C23" s="33"/>
      <c r="D23" s="31"/>
      <c r="E23" s="34"/>
    </row>
    <row r="24" spans="2:5" ht="45" customHeight="1" thickBot="1" x14ac:dyDescent="0.4">
      <c r="B24" s="35" t="s">
        <v>20</v>
      </c>
      <c r="C24" s="35"/>
      <c r="D24" s="35"/>
      <c r="E24" s="35"/>
    </row>
    <row r="25" spans="2:5" ht="24.75" customHeight="1" x14ac:dyDescent="0.35">
      <c r="B25" s="36" t="s">
        <v>21</v>
      </c>
      <c r="C25" s="36"/>
      <c r="D25" s="36"/>
      <c r="E25" s="36"/>
    </row>
    <row r="26" spans="2:5" x14ac:dyDescent="0.35">
      <c r="B26" s="37" t="s">
        <v>22</v>
      </c>
      <c r="C26" s="37"/>
      <c r="D26" s="38" t="s">
        <v>12</v>
      </c>
      <c r="E26" s="38"/>
    </row>
    <row r="27" spans="2:5" x14ac:dyDescent="0.35">
      <c r="B27" s="18" t="s">
        <v>13</v>
      </c>
      <c r="C27" s="19">
        <v>0.52</v>
      </c>
      <c r="D27" s="20" t="s">
        <v>14</v>
      </c>
      <c r="E27" s="21">
        <v>420</v>
      </c>
    </row>
    <row r="28" spans="2:5" ht="18" thickBot="1" x14ac:dyDescent="0.4">
      <c r="B28" s="18" t="s">
        <v>15</v>
      </c>
      <c r="C28" s="19">
        <v>2.16</v>
      </c>
      <c r="D28" s="20" t="s">
        <v>16</v>
      </c>
      <c r="E28" s="22">
        <v>1762</v>
      </c>
    </row>
    <row r="29" spans="2:5" ht="18" thickBot="1" x14ac:dyDescent="0.4">
      <c r="B29" s="18" t="s">
        <v>17</v>
      </c>
      <c r="C29" s="39">
        <v>1.23E-3</v>
      </c>
      <c r="D29" s="40" t="s">
        <v>18</v>
      </c>
      <c r="E29" s="41" t="e">
        <f>IF(E7&gt;E28,C28,IF(E7&lt;E27,C27,E7*C29))</f>
        <v>#DIV/0!</v>
      </c>
    </row>
    <row r="30" spans="2:5" ht="18" thickBot="1" x14ac:dyDescent="0.4">
      <c r="B30" s="27" t="s">
        <v>19</v>
      </c>
      <c r="C30" s="28"/>
      <c r="D30" s="29"/>
      <c r="E30" s="41" t="e">
        <f>+E29*25%+E29</f>
        <v>#DIV/0!</v>
      </c>
    </row>
    <row r="31" spans="2:5" ht="18" thickBot="1" x14ac:dyDescent="0.4">
      <c r="B31" s="32"/>
      <c r="C31" s="33"/>
      <c r="D31" s="31"/>
      <c r="E31" s="34"/>
    </row>
    <row r="32" spans="2:5" ht="24.75" customHeight="1" x14ac:dyDescent="0.35">
      <c r="B32" s="36" t="s">
        <v>23</v>
      </c>
      <c r="C32" s="36"/>
      <c r="D32" s="36"/>
      <c r="E32" s="36"/>
    </row>
    <row r="33" spans="2:5" x14ac:dyDescent="0.35">
      <c r="B33" s="37" t="s">
        <v>24</v>
      </c>
      <c r="C33" s="37"/>
      <c r="D33" s="38" t="s">
        <v>12</v>
      </c>
      <c r="E33" s="38"/>
    </row>
    <row r="34" spans="2:5" x14ac:dyDescent="0.35">
      <c r="B34" s="18" t="s">
        <v>13</v>
      </c>
      <c r="C34" s="19">
        <v>0.67</v>
      </c>
      <c r="D34" s="20" t="s">
        <v>14</v>
      </c>
      <c r="E34" s="21">
        <v>420</v>
      </c>
    </row>
    <row r="35" spans="2:5" ht="18" thickBot="1" x14ac:dyDescent="0.4">
      <c r="B35" s="18" t="s">
        <v>15</v>
      </c>
      <c r="C35" s="19">
        <v>2.42</v>
      </c>
      <c r="D35" s="20" t="s">
        <v>16</v>
      </c>
      <c r="E35" s="22">
        <v>1518</v>
      </c>
    </row>
    <row r="36" spans="2:5" ht="18" thickBot="1" x14ac:dyDescent="0.4">
      <c r="B36" s="42" t="s">
        <v>17</v>
      </c>
      <c r="C36" s="43">
        <v>1.5900000000000001E-3</v>
      </c>
      <c r="D36" s="44" t="s">
        <v>18</v>
      </c>
      <c r="E36" s="41" t="e">
        <f>IF(E7&gt;E35,C35,IF(E7&lt;E34,C34,E7*C36))</f>
        <v>#DIV/0!</v>
      </c>
    </row>
    <row r="37" spans="2:5" ht="18" thickBot="1" x14ac:dyDescent="0.4">
      <c r="B37" s="27" t="s">
        <v>19</v>
      </c>
      <c r="C37" s="28"/>
      <c r="D37" s="29"/>
      <c r="E37" s="41" t="e">
        <f>+E36*25%+E36</f>
        <v>#DIV/0!</v>
      </c>
    </row>
    <row r="38" spans="2:5" ht="18" thickBot="1" x14ac:dyDescent="0.4">
      <c r="B38" s="32"/>
      <c r="C38" s="33"/>
      <c r="D38" s="31"/>
      <c r="E38" s="34"/>
    </row>
    <row r="39" spans="2:5" ht="46.5" customHeight="1" thickBot="1" x14ac:dyDescent="0.4">
      <c r="B39" s="45" t="s">
        <v>25</v>
      </c>
      <c r="C39" s="45"/>
      <c r="D39" s="45"/>
      <c r="E39" s="45"/>
    </row>
    <row r="40" spans="2:5" ht="24" customHeight="1" x14ac:dyDescent="0.35">
      <c r="B40" s="46" t="s">
        <v>26</v>
      </c>
      <c r="C40" s="47"/>
      <c r="D40" s="47"/>
      <c r="E40" s="47"/>
    </row>
    <row r="41" spans="2:5" x14ac:dyDescent="0.35">
      <c r="B41" s="37" t="s">
        <v>22</v>
      </c>
      <c r="C41" s="37"/>
      <c r="D41" s="38" t="s">
        <v>12</v>
      </c>
      <c r="E41" s="38"/>
    </row>
    <row r="42" spans="2:5" x14ac:dyDescent="0.35">
      <c r="B42" s="18" t="s">
        <v>13</v>
      </c>
      <c r="C42" s="19">
        <v>2.06</v>
      </c>
      <c r="D42" s="20" t="s">
        <v>14</v>
      </c>
      <c r="E42" s="21">
        <v>420</v>
      </c>
    </row>
    <row r="43" spans="2:5" ht="18" thickBot="1" x14ac:dyDescent="0.4">
      <c r="B43" s="18" t="s">
        <v>15</v>
      </c>
      <c r="C43" s="19">
        <v>8.24</v>
      </c>
      <c r="D43" s="20" t="s">
        <v>16</v>
      </c>
      <c r="E43" s="22">
        <v>1680</v>
      </c>
    </row>
    <row r="44" spans="2:5" ht="18" thickBot="1" x14ac:dyDescent="0.4">
      <c r="B44" s="18" t="s">
        <v>17</v>
      </c>
      <c r="C44" s="39">
        <v>4.8999999999999998E-3</v>
      </c>
      <c r="D44" s="40" t="s">
        <v>18</v>
      </c>
      <c r="E44" s="41" t="e">
        <f>IF(E7&gt;E43,C43,IF(E7&lt;E42,C42,E7*C44))</f>
        <v>#DIV/0!</v>
      </c>
    </row>
    <row r="45" spans="2:5" ht="18" thickBot="1" x14ac:dyDescent="0.4">
      <c r="B45" s="27" t="s">
        <v>19</v>
      </c>
      <c r="C45" s="28"/>
      <c r="D45" s="29"/>
      <c r="E45" s="41" t="e">
        <f>+E44*25%+E44</f>
        <v>#DIV/0!</v>
      </c>
    </row>
    <row r="46" spans="2:5" ht="6" customHeight="1" thickBot="1" x14ac:dyDescent="0.4">
      <c r="B46" s="32"/>
      <c r="C46" s="33"/>
      <c r="D46" s="31"/>
      <c r="E46" s="34"/>
    </row>
    <row r="47" spans="2:5" ht="24" customHeight="1" x14ac:dyDescent="0.35">
      <c r="B47" s="48" t="s">
        <v>27</v>
      </c>
      <c r="C47" s="48"/>
      <c r="D47" s="48"/>
      <c r="E47" s="48"/>
    </row>
    <row r="48" spans="2:5" x14ac:dyDescent="0.35">
      <c r="B48" s="49" t="s">
        <v>22</v>
      </c>
      <c r="C48" s="49"/>
      <c r="D48" s="50" t="s">
        <v>12</v>
      </c>
      <c r="E48" s="50"/>
    </row>
    <row r="49" spans="2:5" x14ac:dyDescent="0.35">
      <c r="B49" s="51" t="s">
        <v>13</v>
      </c>
      <c r="C49" s="52">
        <v>3.35</v>
      </c>
      <c r="D49" s="53" t="s">
        <v>14</v>
      </c>
      <c r="E49" s="54">
        <v>420</v>
      </c>
    </row>
    <row r="50" spans="2:5" ht="18" thickBot="1" x14ac:dyDescent="0.4">
      <c r="B50" s="51" t="s">
        <v>15</v>
      </c>
      <c r="C50" s="52">
        <v>12.88</v>
      </c>
      <c r="D50" s="53" t="s">
        <v>16</v>
      </c>
      <c r="E50" s="55">
        <v>1615</v>
      </c>
    </row>
    <row r="51" spans="2:5" ht="18" thickBot="1" x14ac:dyDescent="0.4">
      <c r="B51" s="56" t="s">
        <v>17</v>
      </c>
      <c r="C51" s="57">
        <v>7.9699999999999997E-3</v>
      </c>
      <c r="D51" s="25" t="s">
        <v>18</v>
      </c>
      <c r="E51" s="41" t="e">
        <f>IF(E7&gt;E50,C50,IF(E7&lt;E49,C49,E7*C51))</f>
        <v>#DIV/0!</v>
      </c>
    </row>
    <row r="52" spans="2:5" ht="18" thickBot="1" x14ac:dyDescent="0.4">
      <c r="B52" s="27" t="s">
        <v>19</v>
      </c>
      <c r="C52" s="28"/>
      <c r="D52" s="29"/>
      <c r="E52" s="41" t="e">
        <f>+E51*25%+E51</f>
        <v>#DIV/0!</v>
      </c>
    </row>
    <row r="53" spans="2:5" ht="6" customHeight="1" thickBot="1" x14ac:dyDescent="0.4">
      <c r="B53" s="32"/>
      <c r="C53" s="33"/>
      <c r="D53" s="31"/>
      <c r="E53" s="34"/>
    </row>
    <row r="54" spans="2:5" ht="24" customHeight="1" x14ac:dyDescent="0.35">
      <c r="B54" s="48" t="s">
        <v>28</v>
      </c>
      <c r="C54" s="48"/>
      <c r="D54" s="48"/>
      <c r="E54" s="48"/>
    </row>
    <row r="55" spans="2:5" x14ac:dyDescent="0.35">
      <c r="B55" s="49" t="s">
        <v>22</v>
      </c>
      <c r="C55" s="49"/>
      <c r="D55" s="50" t="s">
        <v>12</v>
      </c>
      <c r="E55" s="50"/>
    </row>
    <row r="56" spans="2:5" x14ac:dyDescent="0.35">
      <c r="B56" s="51" t="s">
        <v>13</v>
      </c>
      <c r="C56" s="52">
        <v>5.41</v>
      </c>
      <c r="D56" s="53" t="s">
        <v>14</v>
      </c>
      <c r="E56" s="54">
        <v>420</v>
      </c>
    </row>
    <row r="57" spans="2:5" ht="18" thickBot="1" x14ac:dyDescent="0.4">
      <c r="B57" s="51" t="s">
        <v>15</v>
      </c>
      <c r="C57" s="52">
        <v>19.57</v>
      </c>
      <c r="D57" s="53" t="s">
        <v>16</v>
      </c>
      <c r="E57" s="55">
        <v>1520</v>
      </c>
    </row>
    <row r="58" spans="2:5" ht="18" thickBot="1" x14ac:dyDescent="0.4">
      <c r="B58" s="51" t="s">
        <v>17</v>
      </c>
      <c r="C58" s="58">
        <v>1.2880000000000001E-2</v>
      </c>
      <c r="D58" s="40" t="s">
        <v>18</v>
      </c>
      <c r="E58" s="41" t="e">
        <f>IF(E7&gt;E57,C57,IF(E7&lt;E56,C56,E7*C58))</f>
        <v>#DIV/0!</v>
      </c>
    </row>
    <row r="59" spans="2:5" ht="18" thickBot="1" x14ac:dyDescent="0.4">
      <c r="B59" s="27" t="s">
        <v>19</v>
      </c>
      <c r="C59" s="28"/>
      <c r="D59" s="29"/>
      <c r="E59" s="41" t="e">
        <f>+E58*25%+E58</f>
        <v>#DIV/0!</v>
      </c>
    </row>
    <row r="60" spans="2:5" ht="6" customHeight="1" thickBot="1" x14ac:dyDescent="0.4">
      <c r="B60" s="32"/>
      <c r="C60" s="33"/>
      <c r="D60" s="31"/>
      <c r="E60" s="34"/>
    </row>
    <row r="61" spans="2:5" ht="24.75" customHeight="1" x14ac:dyDescent="0.35">
      <c r="B61" s="59" t="s">
        <v>29</v>
      </c>
      <c r="C61" s="59"/>
      <c r="D61" s="59"/>
      <c r="E61" s="59"/>
    </row>
    <row r="62" spans="2:5" x14ac:dyDescent="0.35">
      <c r="B62" s="49" t="s">
        <v>22</v>
      </c>
      <c r="C62" s="49"/>
      <c r="D62" s="50" t="s">
        <v>12</v>
      </c>
      <c r="E62" s="50"/>
    </row>
    <row r="63" spans="2:5" x14ac:dyDescent="0.35">
      <c r="B63" s="51" t="s">
        <v>13</v>
      </c>
      <c r="C63" s="52">
        <v>2.83</v>
      </c>
      <c r="D63" s="53" t="s">
        <v>14</v>
      </c>
      <c r="E63" s="54">
        <v>420</v>
      </c>
    </row>
    <row r="64" spans="2:5" ht="18" thickBot="1" x14ac:dyDescent="0.4">
      <c r="B64" s="51" t="s">
        <v>15</v>
      </c>
      <c r="C64" s="52">
        <v>11.33</v>
      </c>
      <c r="D64" s="53" t="s">
        <v>16</v>
      </c>
      <c r="E64" s="55">
        <v>1680</v>
      </c>
    </row>
    <row r="65" spans="2:5" ht="18" thickBot="1" x14ac:dyDescent="0.4">
      <c r="B65" s="56" t="s">
        <v>17</v>
      </c>
      <c r="C65" s="57">
        <v>6.7400000000000003E-3</v>
      </c>
      <c r="D65" s="25" t="s">
        <v>18</v>
      </c>
      <c r="E65" s="41" t="e">
        <f>IF(E7&gt;E64,C64,IF(E7&lt;E63,C63,E7*C65))</f>
        <v>#DIV/0!</v>
      </c>
    </row>
    <row r="66" spans="2:5" ht="18" thickBot="1" x14ac:dyDescent="0.4">
      <c r="B66" s="27" t="s">
        <v>19</v>
      </c>
      <c r="C66" s="28"/>
      <c r="D66" s="29"/>
      <c r="E66" s="41" t="e">
        <f>+E65*25%+E65</f>
        <v>#DIV/0!</v>
      </c>
    </row>
    <row r="67" spans="2:5" ht="6" customHeight="1" thickBot="1" x14ac:dyDescent="0.4">
      <c r="B67" s="32"/>
      <c r="C67" s="33"/>
      <c r="D67" s="31"/>
      <c r="E67" s="34"/>
    </row>
    <row r="68" spans="2:5" ht="24" customHeight="1" x14ac:dyDescent="0.35">
      <c r="B68" s="60" t="s">
        <v>30</v>
      </c>
      <c r="C68" s="60"/>
      <c r="D68" s="60"/>
      <c r="E68" s="60"/>
    </row>
    <row r="69" spans="2:5" x14ac:dyDescent="0.35">
      <c r="B69" s="49" t="s">
        <v>22</v>
      </c>
      <c r="C69" s="49"/>
      <c r="D69" s="50" t="s">
        <v>12</v>
      </c>
      <c r="E69" s="50"/>
    </row>
    <row r="70" spans="2:5" x14ac:dyDescent="0.35">
      <c r="B70" s="51" t="s">
        <v>13</v>
      </c>
      <c r="C70" s="52">
        <v>4.12</v>
      </c>
      <c r="D70" s="53" t="s">
        <v>14</v>
      </c>
      <c r="E70" s="54">
        <v>420</v>
      </c>
    </row>
    <row r="71" spans="2:5" ht="18" thickBot="1" x14ac:dyDescent="0.4">
      <c r="B71" s="51" t="s">
        <v>15</v>
      </c>
      <c r="C71" s="52">
        <v>14.94</v>
      </c>
      <c r="D71" s="53" t="s">
        <v>16</v>
      </c>
      <c r="E71" s="55">
        <v>1523</v>
      </c>
    </row>
    <row r="72" spans="2:5" ht="18" thickBot="1" x14ac:dyDescent="0.4">
      <c r="B72" s="56" t="s">
        <v>17</v>
      </c>
      <c r="C72" s="57">
        <v>9.8099999999999993E-3</v>
      </c>
      <c r="D72" s="25" t="s">
        <v>18</v>
      </c>
      <c r="E72" s="41" t="e">
        <f>IF(E7&gt;E71,C71,IF(E7&lt;E70,C70,E7*C72))</f>
        <v>#DIV/0!</v>
      </c>
    </row>
    <row r="73" spans="2:5" ht="18" thickBot="1" x14ac:dyDescent="0.4">
      <c r="B73" s="27" t="s">
        <v>19</v>
      </c>
      <c r="C73" s="28"/>
      <c r="D73" s="29"/>
      <c r="E73" s="41" t="e">
        <f>+E72*25%+E72</f>
        <v>#DIV/0!</v>
      </c>
    </row>
    <row r="74" spans="2:5" ht="6" customHeight="1" thickBot="1" x14ac:dyDescent="0.4">
      <c r="B74" s="32"/>
      <c r="C74" s="33"/>
      <c r="D74" s="31"/>
      <c r="E74" s="34"/>
    </row>
    <row r="75" spans="2:5" ht="24.75" customHeight="1" x14ac:dyDescent="0.35">
      <c r="B75" s="60" t="s">
        <v>31</v>
      </c>
      <c r="C75" s="60"/>
      <c r="D75" s="60"/>
      <c r="E75" s="60"/>
    </row>
    <row r="76" spans="2:5" x14ac:dyDescent="0.35">
      <c r="B76" s="49" t="s">
        <v>22</v>
      </c>
      <c r="C76" s="49"/>
      <c r="D76" s="50" t="s">
        <v>12</v>
      </c>
      <c r="E76" s="50"/>
    </row>
    <row r="77" spans="2:5" x14ac:dyDescent="0.35">
      <c r="B77" s="51" t="s">
        <v>13</v>
      </c>
      <c r="C77" s="52">
        <v>6.18</v>
      </c>
      <c r="D77" s="53" t="s">
        <v>14</v>
      </c>
      <c r="E77" s="54">
        <v>420</v>
      </c>
    </row>
    <row r="78" spans="2:5" ht="18" thickBot="1" x14ac:dyDescent="0.4">
      <c r="B78" s="51" t="s">
        <v>15</v>
      </c>
      <c r="C78" s="52">
        <v>21.63</v>
      </c>
      <c r="D78" s="53" t="s">
        <v>16</v>
      </c>
      <c r="E78" s="55">
        <v>1470</v>
      </c>
    </row>
    <row r="79" spans="2:5" ht="18" thickBot="1" x14ac:dyDescent="0.4">
      <c r="B79" s="61" t="s">
        <v>17</v>
      </c>
      <c r="C79" s="62">
        <v>1.4710000000000001E-2</v>
      </c>
      <c r="D79" s="44" t="s">
        <v>18</v>
      </c>
      <c r="E79" s="41" t="e">
        <f>IF(E7&gt;E78,C78,IF(E7&lt;E77,C77,E7*C79))</f>
        <v>#DIV/0!</v>
      </c>
    </row>
    <row r="80" spans="2:5" ht="18" thickBot="1" x14ac:dyDescent="0.4">
      <c r="B80" s="27" t="s">
        <v>19</v>
      </c>
      <c r="C80" s="28"/>
      <c r="D80" s="29"/>
      <c r="E80" s="41" t="e">
        <f>+E79*25%+E79</f>
        <v>#DIV/0!</v>
      </c>
    </row>
    <row r="81" spans="2:5" ht="18" thickBot="1" x14ac:dyDescent="0.4">
      <c r="B81" s="32"/>
      <c r="C81" s="33"/>
      <c r="D81" s="31"/>
      <c r="E81" s="34"/>
    </row>
    <row r="82" spans="2:5" ht="47.25" customHeight="1" thickBot="1" x14ac:dyDescent="0.4">
      <c r="B82" s="63" t="s">
        <v>32</v>
      </c>
      <c r="C82" s="63"/>
      <c r="D82" s="63"/>
      <c r="E82" s="63"/>
    </row>
    <row r="83" spans="2:5" ht="24.75" customHeight="1" x14ac:dyDescent="0.35">
      <c r="B83" s="64" t="s">
        <v>33</v>
      </c>
      <c r="C83" s="64"/>
      <c r="D83" s="64"/>
      <c r="E83" s="64"/>
    </row>
    <row r="84" spans="2:5" x14ac:dyDescent="0.35">
      <c r="B84" s="37" t="s">
        <v>22</v>
      </c>
      <c r="C84" s="37"/>
      <c r="D84" s="38" t="s">
        <v>12</v>
      </c>
      <c r="E84" s="38"/>
    </row>
    <row r="85" spans="2:5" x14ac:dyDescent="0.35">
      <c r="B85" s="18" t="s">
        <v>13</v>
      </c>
      <c r="C85" s="19">
        <v>5.41</v>
      </c>
      <c r="D85" s="20" t="s">
        <v>14</v>
      </c>
      <c r="E85" s="21">
        <v>420</v>
      </c>
    </row>
    <row r="86" spans="2:5" ht="18" thickBot="1" x14ac:dyDescent="0.4">
      <c r="B86" s="18" t="s">
        <v>15</v>
      </c>
      <c r="C86" s="19">
        <v>19.57</v>
      </c>
      <c r="D86" s="65" t="s">
        <v>16</v>
      </c>
      <c r="E86" s="22">
        <v>1520</v>
      </c>
    </row>
    <row r="87" spans="2:5" ht="18" thickBot="1" x14ac:dyDescent="0.4">
      <c r="B87" s="66" t="s">
        <v>17</v>
      </c>
      <c r="C87" s="67">
        <v>1.2880000000000001E-2</v>
      </c>
      <c r="D87" s="68" t="s">
        <v>18</v>
      </c>
      <c r="E87" s="41" t="e">
        <f>IF(E7&gt;E86,C86,IF(E7&lt;E85,C85,E7*C87))</f>
        <v>#DIV/0!</v>
      </c>
    </row>
    <row r="88" spans="2:5" ht="18" thickBot="1" x14ac:dyDescent="0.4">
      <c r="B88" s="27" t="s">
        <v>19</v>
      </c>
      <c r="C88" s="28"/>
      <c r="D88" s="29"/>
      <c r="E88" s="41" t="e">
        <f>+E87*25%+E87</f>
        <v>#DIV/0!</v>
      </c>
    </row>
    <row r="89" spans="2:5" ht="5.25" customHeight="1" thickBot="1" x14ac:dyDescent="0.4">
      <c r="B89" s="32"/>
      <c r="C89" s="33"/>
      <c r="D89" s="31"/>
      <c r="E89" s="34"/>
    </row>
    <row r="90" spans="2:5" ht="24" customHeight="1" x14ac:dyDescent="0.35">
      <c r="B90" s="64" t="s">
        <v>34</v>
      </c>
      <c r="C90" s="64"/>
      <c r="D90" s="64"/>
      <c r="E90" s="64"/>
    </row>
    <row r="91" spans="2:5" x14ac:dyDescent="0.35">
      <c r="B91" s="37" t="s">
        <v>22</v>
      </c>
      <c r="C91" s="37"/>
      <c r="D91" s="38" t="s">
        <v>12</v>
      </c>
      <c r="E91" s="38"/>
    </row>
    <row r="92" spans="2:5" x14ac:dyDescent="0.35">
      <c r="B92" s="18" t="s">
        <v>13</v>
      </c>
      <c r="C92" s="19">
        <v>6.18</v>
      </c>
      <c r="D92" s="20" t="s">
        <v>14</v>
      </c>
      <c r="E92" s="21">
        <v>420</v>
      </c>
    </row>
    <row r="93" spans="2:5" ht="18" thickBot="1" x14ac:dyDescent="0.4">
      <c r="B93" s="18" t="s">
        <v>15</v>
      </c>
      <c r="C93" s="19">
        <v>21.63</v>
      </c>
      <c r="D93" s="20" t="s">
        <v>16</v>
      </c>
      <c r="E93" s="22">
        <v>1470</v>
      </c>
    </row>
    <row r="94" spans="2:5" ht="18" thickBot="1" x14ac:dyDescent="0.4">
      <c r="B94" s="42" t="s">
        <v>17</v>
      </c>
      <c r="C94" s="43">
        <v>1.4710000000000001E-2</v>
      </c>
      <c r="D94" s="44" t="s">
        <v>18</v>
      </c>
      <c r="E94" s="41" t="e">
        <f>IF(E7&gt;E93,C93,IF(E7&lt;E92,C92,E7*C94))</f>
        <v>#DIV/0!</v>
      </c>
    </row>
    <row r="95" spans="2:5" ht="18" thickBot="1" x14ac:dyDescent="0.4">
      <c r="B95" s="27" t="s">
        <v>19</v>
      </c>
      <c r="C95" s="28"/>
      <c r="D95" s="29"/>
      <c r="E95" s="41" t="e">
        <f>+E94*25%+E94</f>
        <v>#DIV/0!</v>
      </c>
    </row>
    <row r="96" spans="2:5" ht="18" thickBot="1" x14ac:dyDescent="0.4">
      <c r="B96" s="32"/>
      <c r="C96" s="33"/>
      <c r="D96" s="31"/>
      <c r="E96" s="34"/>
    </row>
    <row r="97" spans="2:5" ht="42" customHeight="1" thickBot="1" x14ac:dyDescent="0.4">
      <c r="B97" s="69" t="s">
        <v>35</v>
      </c>
      <c r="C97" s="69"/>
      <c r="D97" s="69"/>
      <c r="E97" s="69"/>
    </row>
    <row r="98" spans="2:5" ht="42" customHeight="1" x14ac:dyDescent="0.35">
      <c r="B98" s="70" t="s">
        <v>36</v>
      </c>
      <c r="C98" s="70"/>
      <c r="D98" s="70"/>
      <c r="E98" s="70"/>
    </row>
    <row r="99" spans="2:5" ht="18" customHeight="1" x14ac:dyDescent="0.35">
      <c r="B99" s="37" t="s">
        <v>22</v>
      </c>
      <c r="C99" s="37"/>
      <c r="D99" s="38" t="s">
        <v>12</v>
      </c>
      <c r="E99" s="38"/>
    </row>
    <row r="100" spans="2:5" ht="18" customHeight="1" x14ac:dyDescent="0.35">
      <c r="B100" s="18" t="s">
        <v>13</v>
      </c>
      <c r="C100" s="19">
        <v>5.15</v>
      </c>
      <c r="D100" s="20" t="s">
        <v>14</v>
      </c>
      <c r="E100" s="21">
        <v>420</v>
      </c>
    </row>
    <row r="101" spans="2:5" ht="18" customHeight="1" thickBot="1" x14ac:dyDescent="0.4">
      <c r="B101" s="18" t="s">
        <v>15</v>
      </c>
      <c r="C101" s="19">
        <v>30.9</v>
      </c>
      <c r="D101" s="20" t="s">
        <v>16</v>
      </c>
      <c r="E101" s="22">
        <v>2520</v>
      </c>
    </row>
    <row r="102" spans="2:5" ht="18" customHeight="1" thickBot="1" x14ac:dyDescent="0.4">
      <c r="B102" s="18" t="s">
        <v>17</v>
      </c>
      <c r="C102" s="39">
        <v>1.226E-2</v>
      </c>
      <c r="D102" s="40" t="s">
        <v>18</v>
      </c>
      <c r="E102" s="41" t="e">
        <f>IF(E7&gt;E101,C101,IF(E7&lt;E100,C100,E7*C102))</f>
        <v>#DIV/0!</v>
      </c>
    </row>
    <row r="103" spans="2:5" ht="18" customHeight="1" thickBot="1" x14ac:dyDescent="0.4">
      <c r="B103" s="27" t="s">
        <v>19</v>
      </c>
      <c r="C103" s="28"/>
      <c r="D103" s="29"/>
      <c r="E103" s="41" t="e">
        <f>+E102*25%+E102</f>
        <v>#DIV/0!</v>
      </c>
    </row>
    <row r="104" spans="2:5" ht="7.5" customHeight="1" thickBot="1" x14ac:dyDescent="0.4">
      <c r="B104" s="32"/>
      <c r="C104" s="33"/>
      <c r="D104" s="31"/>
      <c r="E104" s="34"/>
    </row>
    <row r="105" spans="2:5" ht="24.75" customHeight="1" x14ac:dyDescent="0.35">
      <c r="B105" s="70" t="s">
        <v>37</v>
      </c>
      <c r="C105" s="70"/>
      <c r="D105" s="70"/>
      <c r="E105" s="70"/>
    </row>
    <row r="106" spans="2:5" ht="18.649999999999999" customHeight="1" x14ac:dyDescent="0.35">
      <c r="B106" s="37" t="s">
        <v>22</v>
      </c>
      <c r="C106" s="37"/>
      <c r="D106" s="38" t="s">
        <v>12</v>
      </c>
      <c r="E106" s="38"/>
    </row>
    <row r="107" spans="2:5" x14ac:dyDescent="0.35">
      <c r="B107" s="18" t="s">
        <v>13</v>
      </c>
      <c r="C107" s="19">
        <v>1.55</v>
      </c>
      <c r="D107" s="20" t="s">
        <v>14</v>
      </c>
      <c r="E107" s="21">
        <v>420</v>
      </c>
    </row>
    <row r="108" spans="2:5" ht="18" thickBot="1" x14ac:dyDescent="0.4">
      <c r="B108" s="18" t="s">
        <v>15</v>
      </c>
      <c r="C108" s="19">
        <v>10.82</v>
      </c>
      <c r="D108" s="20" t="s">
        <v>16</v>
      </c>
      <c r="E108" s="22">
        <v>2940</v>
      </c>
    </row>
    <row r="109" spans="2:5" ht="18" thickBot="1" x14ac:dyDescent="0.4">
      <c r="B109" s="18" t="s">
        <v>17</v>
      </c>
      <c r="C109" s="39">
        <v>3.5999999999999999E-3</v>
      </c>
      <c r="D109" s="40" t="s">
        <v>18</v>
      </c>
      <c r="E109" s="41" t="e">
        <f>IF(E7&gt;E108,C108,IF(E7&lt;E107,C107,E7*C109))</f>
        <v>#DIV/0!</v>
      </c>
    </row>
    <row r="110" spans="2:5" ht="18" thickBot="1" x14ac:dyDescent="0.4">
      <c r="B110" s="27" t="s">
        <v>19</v>
      </c>
      <c r="C110" s="28"/>
      <c r="D110" s="29"/>
      <c r="E110" s="41" t="e">
        <f>+E109*25%+E109</f>
        <v>#DIV/0!</v>
      </c>
    </row>
    <row r="111" spans="2:5" ht="5.25" customHeight="1" thickBot="1" x14ac:dyDescent="0.4">
      <c r="B111" s="32"/>
      <c r="C111" s="33"/>
      <c r="D111" s="31"/>
      <c r="E111" s="34"/>
    </row>
    <row r="112" spans="2:5" x14ac:dyDescent="0.35">
      <c r="B112" s="70" t="s">
        <v>38</v>
      </c>
      <c r="C112" s="70"/>
      <c r="D112" s="70"/>
      <c r="E112" s="70"/>
    </row>
    <row r="113" spans="2:5" x14ac:dyDescent="0.35">
      <c r="B113" s="37" t="s">
        <v>22</v>
      </c>
      <c r="C113" s="37"/>
      <c r="D113" s="38" t="s">
        <v>12</v>
      </c>
      <c r="E113" s="38"/>
    </row>
    <row r="114" spans="2:5" x14ac:dyDescent="0.35">
      <c r="B114" s="18" t="s">
        <v>13</v>
      </c>
      <c r="C114" s="19">
        <v>3.09</v>
      </c>
      <c r="D114" s="20" t="s">
        <v>14</v>
      </c>
      <c r="E114" s="21">
        <v>420</v>
      </c>
    </row>
    <row r="115" spans="2:5" ht="18" thickBot="1" x14ac:dyDescent="0.4">
      <c r="B115" s="18" t="s">
        <v>15</v>
      </c>
      <c r="C115" s="19">
        <v>17.510000000000002</v>
      </c>
      <c r="D115" s="20" t="s">
        <v>16</v>
      </c>
      <c r="E115" s="22">
        <v>2380</v>
      </c>
    </row>
    <row r="116" spans="2:5" ht="18" thickBot="1" x14ac:dyDescent="0.4">
      <c r="B116" s="18" t="s">
        <v>17</v>
      </c>
      <c r="C116" s="39">
        <v>7.3600000000000002E-3</v>
      </c>
      <c r="D116" s="40" t="s">
        <v>18</v>
      </c>
      <c r="E116" s="41" t="e">
        <f>IF(E7&gt;E115,C115,IF(E7&lt;E114,C114,E7*C116))</f>
        <v>#DIV/0!</v>
      </c>
    </row>
    <row r="117" spans="2:5" ht="18" thickBot="1" x14ac:dyDescent="0.4">
      <c r="B117" s="27" t="s">
        <v>19</v>
      </c>
      <c r="C117" s="28"/>
      <c r="D117" s="29"/>
      <c r="E117" s="41" t="e">
        <f>+E116*25%+E116</f>
        <v>#DIV/0!</v>
      </c>
    </row>
    <row r="118" spans="2:5" ht="5.15" customHeight="1" thickBot="1" x14ac:dyDescent="0.4">
      <c r="B118" s="32"/>
      <c r="C118" s="33"/>
      <c r="D118" s="31"/>
      <c r="E118" s="34"/>
    </row>
    <row r="119" spans="2:5" x14ac:dyDescent="0.35">
      <c r="B119" s="71" t="s">
        <v>39</v>
      </c>
      <c r="C119" s="71"/>
      <c r="D119" s="71"/>
      <c r="E119" s="71"/>
    </row>
    <row r="120" spans="2:5" x14ac:dyDescent="0.35">
      <c r="B120" s="37" t="s">
        <v>22</v>
      </c>
      <c r="C120" s="37"/>
      <c r="D120" s="38" t="s">
        <v>12</v>
      </c>
      <c r="E120" s="38"/>
    </row>
    <row r="121" spans="2:5" x14ac:dyDescent="0.35">
      <c r="B121" s="18" t="s">
        <v>13</v>
      </c>
      <c r="C121" s="19">
        <v>4.6399999999999997</v>
      </c>
      <c r="D121" s="20" t="s">
        <v>14</v>
      </c>
      <c r="E121" s="21">
        <v>420</v>
      </c>
    </row>
    <row r="122" spans="2:5" ht="18" thickBot="1" x14ac:dyDescent="0.4">
      <c r="B122" s="18" t="s">
        <v>15</v>
      </c>
      <c r="C122" s="19">
        <v>23.69</v>
      </c>
      <c r="D122" s="20" t="s">
        <v>16</v>
      </c>
      <c r="E122" s="22">
        <v>2147</v>
      </c>
    </row>
    <row r="123" spans="2:5" ht="18" thickBot="1" x14ac:dyDescent="0.4">
      <c r="B123" s="42" t="s">
        <v>17</v>
      </c>
      <c r="C123" s="43">
        <v>1.1039999999999999E-2</v>
      </c>
      <c r="D123" s="44" t="s">
        <v>18</v>
      </c>
      <c r="E123" s="41" t="e">
        <f>IF(E7&gt;E122,C122,IF(E7&lt;E121,C121,E7*C123))</f>
        <v>#DIV/0!</v>
      </c>
    </row>
    <row r="124" spans="2:5" ht="18" thickBot="1" x14ac:dyDescent="0.4">
      <c r="B124" s="27" t="s">
        <v>19</v>
      </c>
      <c r="C124" s="28"/>
      <c r="D124" s="29"/>
      <c r="E124" s="41" t="e">
        <f>+E123*25%+E123</f>
        <v>#DIV/0!</v>
      </c>
    </row>
    <row r="125" spans="2:5" ht="6" customHeight="1" thickBot="1" x14ac:dyDescent="0.4">
      <c r="B125" s="32"/>
      <c r="C125" s="33"/>
      <c r="D125" s="31"/>
      <c r="E125" s="34"/>
    </row>
    <row r="126" spans="2:5" ht="30" customHeight="1" x14ac:dyDescent="0.35">
      <c r="B126" s="72" t="s">
        <v>40</v>
      </c>
      <c r="C126" s="72"/>
      <c r="D126" s="72"/>
      <c r="E126" s="72"/>
    </row>
    <row r="127" spans="2:5" x14ac:dyDescent="0.35">
      <c r="B127" s="37" t="s">
        <v>22</v>
      </c>
      <c r="C127" s="37"/>
      <c r="D127" s="38" t="s">
        <v>12</v>
      </c>
      <c r="E127" s="38"/>
    </row>
    <row r="128" spans="2:5" x14ac:dyDescent="0.35">
      <c r="B128" s="18" t="s">
        <v>13</v>
      </c>
      <c r="C128" s="19">
        <v>10.3</v>
      </c>
      <c r="D128" s="20" t="s">
        <v>14</v>
      </c>
      <c r="E128" s="21">
        <v>420</v>
      </c>
    </row>
    <row r="129" spans="2:5" ht="18" thickBot="1" x14ac:dyDescent="0.4">
      <c r="B129" s="18" t="s">
        <v>15</v>
      </c>
      <c r="C129" s="19">
        <v>65.92</v>
      </c>
      <c r="D129" s="20" t="s">
        <v>16</v>
      </c>
      <c r="E129" s="22">
        <v>2688</v>
      </c>
    </row>
    <row r="130" spans="2:5" ht="18" thickBot="1" x14ac:dyDescent="0.4">
      <c r="B130" s="42" t="s">
        <v>17</v>
      </c>
      <c r="C130" s="43">
        <v>2.452E-2</v>
      </c>
      <c r="D130" s="44" t="s">
        <v>18</v>
      </c>
      <c r="E130" s="41" t="e">
        <f>IF(E7&gt;E129,C129,IF(E7&lt;E128,C128,E7*C130))</f>
        <v>#DIV/0!</v>
      </c>
    </row>
    <row r="131" spans="2:5" ht="18" thickBot="1" x14ac:dyDescent="0.4">
      <c r="B131" s="27" t="s">
        <v>19</v>
      </c>
      <c r="C131" s="28"/>
      <c r="D131" s="29"/>
      <c r="E131" s="41" t="e">
        <f>+E130*25%+E130</f>
        <v>#DIV/0!</v>
      </c>
    </row>
    <row r="132" spans="2:5" ht="17.5" customHeight="1" thickBot="1" x14ac:dyDescent="0.4">
      <c r="B132" s="32"/>
      <c r="C132" s="33"/>
      <c r="D132" s="31"/>
      <c r="E132" s="34"/>
    </row>
    <row r="133" spans="2:5" ht="30" customHeight="1" x14ac:dyDescent="0.35">
      <c r="B133" s="73" t="s">
        <v>41</v>
      </c>
      <c r="C133" s="74"/>
      <c r="D133" s="74"/>
      <c r="E133" s="75"/>
    </row>
    <row r="134" spans="2:5" x14ac:dyDescent="0.35">
      <c r="B134" s="76" t="s">
        <v>42</v>
      </c>
      <c r="C134" s="77"/>
      <c r="D134" s="77"/>
      <c r="E134" s="78"/>
    </row>
    <row r="135" spans="2:5" x14ac:dyDescent="0.35">
      <c r="B135" s="79" t="s">
        <v>22</v>
      </c>
      <c r="C135" s="80"/>
      <c r="D135" s="80" t="s">
        <v>12</v>
      </c>
      <c r="E135" s="81"/>
    </row>
    <row r="136" spans="2:5" x14ac:dyDescent="0.35">
      <c r="B136" s="82" t="s">
        <v>13</v>
      </c>
      <c r="C136" s="83">
        <v>123.6</v>
      </c>
      <c r="D136" s="84" t="s">
        <v>14</v>
      </c>
      <c r="E136" s="85">
        <v>420</v>
      </c>
    </row>
    <row r="137" spans="2:5" ht="18" thickBot="1" x14ac:dyDescent="0.4">
      <c r="B137" s="82" t="s">
        <v>15</v>
      </c>
      <c r="C137" s="83">
        <v>515</v>
      </c>
      <c r="D137" s="84" t="s">
        <v>16</v>
      </c>
      <c r="E137" s="86">
        <v>1750</v>
      </c>
    </row>
    <row r="138" spans="2:5" ht="18" thickBot="1" x14ac:dyDescent="0.4">
      <c r="B138" s="82" t="s">
        <v>17</v>
      </c>
      <c r="C138" s="87">
        <v>0.29429</v>
      </c>
      <c r="D138" s="88" t="s">
        <v>18</v>
      </c>
      <c r="E138" s="89" t="e">
        <f>IF(E7&gt;E137,C137,IF(E7&lt;E136,C136,E7*C138))</f>
        <v>#DIV/0!</v>
      </c>
    </row>
    <row r="139" spans="2:5" ht="18" thickBot="1" x14ac:dyDescent="0.4">
      <c r="B139" s="82" t="s">
        <v>45</v>
      </c>
      <c r="C139" s="90"/>
      <c r="D139" s="91"/>
      <c r="E139" s="89">
        <v>566.5</v>
      </c>
    </row>
    <row r="140" spans="2:5" x14ac:dyDescent="0.35">
      <c r="B140" s="27"/>
      <c r="C140" s="28"/>
      <c r="D140" s="29"/>
      <c r="E140" s="30"/>
    </row>
    <row r="141" spans="2:5" ht="5.25" customHeight="1" x14ac:dyDescent="0.35">
      <c r="B141" s="32"/>
      <c r="C141" s="33"/>
      <c r="D141" s="31"/>
      <c r="E141" s="34"/>
    </row>
    <row r="142" spans="2:5" x14ac:dyDescent="0.35">
      <c r="B142" s="76" t="s">
        <v>43</v>
      </c>
      <c r="C142" s="77"/>
      <c r="D142" s="77"/>
      <c r="E142" s="78"/>
    </row>
    <row r="143" spans="2:5" x14ac:dyDescent="0.35">
      <c r="B143" s="79" t="s">
        <v>22</v>
      </c>
      <c r="C143" s="80"/>
      <c r="D143" s="80" t="s">
        <v>12</v>
      </c>
      <c r="E143" s="81"/>
    </row>
    <row r="144" spans="2:5" x14ac:dyDescent="0.35">
      <c r="B144" s="82" t="s">
        <v>13</v>
      </c>
      <c r="C144" s="83">
        <v>103</v>
      </c>
      <c r="D144" s="84" t="s">
        <v>14</v>
      </c>
      <c r="E144" s="85">
        <v>420</v>
      </c>
    </row>
    <row r="145" spans="2:5" ht="18" thickBot="1" x14ac:dyDescent="0.4">
      <c r="B145" s="82" t="s">
        <v>15</v>
      </c>
      <c r="C145" s="83">
        <v>412</v>
      </c>
      <c r="D145" s="84" t="s">
        <v>16</v>
      </c>
      <c r="E145" s="86">
        <v>1680</v>
      </c>
    </row>
    <row r="146" spans="2:5" ht="18" thickBot="1" x14ac:dyDescent="0.4">
      <c r="B146" s="82" t="s">
        <v>17</v>
      </c>
      <c r="C146" s="87">
        <v>0.24524000000000001</v>
      </c>
      <c r="D146" s="88" t="s">
        <v>18</v>
      </c>
      <c r="E146" s="89" t="e">
        <f>IF(E7&gt;E145,C145,IF(E7&lt;E144,C144,E7*C146))</f>
        <v>#DIV/0!</v>
      </c>
    </row>
    <row r="147" spans="2:5" ht="18" thickBot="1" x14ac:dyDescent="0.4">
      <c r="B147" s="82" t="s">
        <v>46</v>
      </c>
      <c r="C147" s="90"/>
      <c r="D147" s="92"/>
      <c r="E147" s="89">
        <v>463.5</v>
      </c>
    </row>
    <row r="148" spans="2:5" x14ac:dyDescent="0.35">
      <c r="B148" s="27"/>
      <c r="C148" s="28"/>
      <c r="D148" s="29"/>
      <c r="E148" s="30"/>
    </row>
    <row r="149" spans="2:5" ht="4" customHeight="1" x14ac:dyDescent="0.35">
      <c r="B149" s="32"/>
      <c r="C149" s="33"/>
      <c r="D149" s="31"/>
      <c r="E149" s="34"/>
    </row>
    <row r="150" spans="2:5" x14ac:dyDescent="0.35">
      <c r="B150" s="76" t="s">
        <v>44</v>
      </c>
      <c r="C150" s="77"/>
      <c r="D150" s="77"/>
      <c r="E150" s="78"/>
    </row>
    <row r="151" spans="2:5" x14ac:dyDescent="0.35">
      <c r="B151" s="79" t="s">
        <v>22</v>
      </c>
      <c r="C151" s="80"/>
      <c r="D151" s="80" t="s">
        <v>12</v>
      </c>
      <c r="E151" s="81"/>
    </row>
    <row r="152" spans="2:5" x14ac:dyDescent="0.35">
      <c r="B152" s="82" t="s">
        <v>13</v>
      </c>
      <c r="C152" s="83">
        <v>30.9</v>
      </c>
      <c r="D152" s="84" t="s">
        <v>14</v>
      </c>
      <c r="E152" s="85">
        <v>420</v>
      </c>
    </row>
    <row r="153" spans="2:5" ht="18" thickBot="1" x14ac:dyDescent="0.4">
      <c r="B153" s="82" t="s">
        <v>15</v>
      </c>
      <c r="C153" s="83">
        <v>159.65</v>
      </c>
      <c r="D153" s="84" t="s">
        <v>16</v>
      </c>
      <c r="E153" s="86">
        <v>2170</v>
      </c>
    </row>
    <row r="154" spans="2:5" ht="18" thickBot="1" x14ac:dyDescent="0.4">
      <c r="B154" s="82" t="s">
        <v>17</v>
      </c>
      <c r="C154" s="87">
        <v>7.3569999999999997E-2</v>
      </c>
      <c r="D154" s="88" t="s">
        <v>18</v>
      </c>
      <c r="E154" s="89" t="e">
        <f>IF(E7&gt;E153,C153,IF(E7&lt;E152,C152,E7*C154))</f>
        <v>#DIV/0!</v>
      </c>
    </row>
    <row r="155" spans="2:5" ht="18" thickBot="1" x14ac:dyDescent="0.4">
      <c r="B155" s="93" t="s">
        <v>47</v>
      </c>
      <c r="C155" s="94"/>
      <c r="D155" s="95"/>
      <c r="E155" s="89">
        <v>190.55</v>
      </c>
    </row>
    <row r="156" spans="2:5" x14ac:dyDescent="0.35">
      <c r="B156" s="27"/>
      <c r="C156" s="28"/>
      <c r="D156" s="29"/>
      <c r="E156" s="30"/>
    </row>
    <row r="157" spans="2:5" x14ac:dyDescent="0.35">
      <c r="B157" s="32"/>
      <c r="C157" s="33"/>
      <c r="D157" s="31"/>
      <c r="E157" s="34"/>
    </row>
  </sheetData>
  <sheetProtection algorithmName="SHA-512" hashValue="pUZUEDNPpGjg7KsJxMMJ3qMEJnR0ps9xUWh5jwTu0Olb7tHPxc/TUCZZqIlxppwOTwoSWyEhlehkcc8GpqLBLQ==" saltValue="FMJtfRIwiHdDCQenhBw/Kw==" spinCount="100000" sheet="1" objects="1" scenarios="1"/>
  <mergeCells count="71">
    <mergeCell ref="B142:E142"/>
    <mergeCell ref="B143:C143"/>
    <mergeCell ref="D143:E143"/>
    <mergeCell ref="B150:E150"/>
    <mergeCell ref="B151:C151"/>
    <mergeCell ref="D151:E151"/>
    <mergeCell ref="B126:E126"/>
    <mergeCell ref="B127:C127"/>
    <mergeCell ref="D127:E127"/>
    <mergeCell ref="B133:E133"/>
    <mergeCell ref="B134:E134"/>
    <mergeCell ref="B135:C135"/>
    <mergeCell ref="D135:E135"/>
    <mergeCell ref="B112:E112"/>
    <mergeCell ref="B113:C113"/>
    <mergeCell ref="D113:E113"/>
    <mergeCell ref="B119:E119"/>
    <mergeCell ref="B120:C120"/>
    <mergeCell ref="D120:E120"/>
    <mergeCell ref="B97:E97"/>
    <mergeCell ref="B98:E98"/>
    <mergeCell ref="B99:C99"/>
    <mergeCell ref="D99:E99"/>
    <mergeCell ref="B105:E105"/>
    <mergeCell ref="B106:C106"/>
    <mergeCell ref="D106:E106"/>
    <mergeCell ref="B82:E82"/>
    <mergeCell ref="B83:E83"/>
    <mergeCell ref="B84:C84"/>
    <mergeCell ref="D84:E84"/>
    <mergeCell ref="B90:E90"/>
    <mergeCell ref="B91:C91"/>
    <mergeCell ref="D91:E91"/>
    <mergeCell ref="B68:E68"/>
    <mergeCell ref="B69:C69"/>
    <mergeCell ref="D69:E69"/>
    <mergeCell ref="B75:E75"/>
    <mergeCell ref="B76:C76"/>
    <mergeCell ref="D76:E76"/>
    <mergeCell ref="B54:E54"/>
    <mergeCell ref="B55:C55"/>
    <mergeCell ref="D55:E55"/>
    <mergeCell ref="B61:E61"/>
    <mergeCell ref="B62:C62"/>
    <mergeCell ref="D62:E62"/>
    <mergeCell ref="B39:E39"/>
    <mergeCell ref="B40:E40"/>
    <mergeCell ref="B41:C41"/>
    <mergeCell ref="D41:E41"/>
    <mergeCell ref="B47:E47"/>
    <mergeCell ref="B48:C48"/>
    <mergeCell ref="D48:E48"/>
    <mergeCell ref="B24:E24"/>
    <mergeCell ref="B25:E25"/>
    <mergeCell ref="B26:C26"/>
    <mergeCell ref="D26:E26"/>
    <mergeCell ref="B32:E32"/>
    <mergeCell ref="B33:C33"/>
    <mergeCell ref="D33:E33"/>
    <mergeCell ref="B11:E11"/>
    <mergeCell ref="B12:E12"/>
    <mergeCell ref="B13:E13"/>
    <mergeCell ref="B14:E14"/>
    <mergeCell ref="B15:E15"/>
    <mergeCell ref="B17:E17"/>
    <mergeCell ref="A1:E2"/>
    <mergeCell ref="B3:E3"/>
    <mergeCell ref="C7:D7"/>
    <mergeCell ref="B8:E8"/>
    <mergeCell ref="B9:E9"/>
    <mergeCell ref="B10:E10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PLOQUIN Carole</dc:creator>
  <cp:lastModifiedBy>PLOQUIN Carole</cp:lastModifiedBy>
  <cp:lastPrinted>2024-04-18T12:56:43Z</cp:lastPrinted>
  <dcterms:created xsi:type="dcterms:W3CDTF">2024-04-18T12:40:35Z</dcterms:created>
  <dcterms:modified xsi:type="dcterms:W3CDTF">2024-04-18T12:58:04Z</dcterms:modified>
</cp:coreProperties>
</file>