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dx.sharepoint.com/sites/FAMILLES-PARENTALITE-LET-DIRECTIONFAMILLESPARENTALITE/Documents partages/DIRECTION FAMILLES PARENTALITE/TARIFICATION/SIMULATEURS/"/>
    </mc:Choice>
  </mc:AlternateContent>
  <xr:revisionPtr revIDLastSave="0" documentId="8_{CE0AF781-D89D-462A-849E-120415172AED}" xr6:coauthVersionLast="47" xr6:coauthVersionMax="47" xr10:uidLastSave="{00000000-0000-0000-0000-000000000000}"/>
  <bookViews>
    <workbookView xWindow="-120" yWindow="-120" windowWidth="29040" windowHeight="15720" xr2:uid="{D64A78EE-BA0F-4F00-B847-C8849FEA4FF1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2" l="1"/>
  <c r="E70" i="2" s="1"/>
  <c r="E10" i="2"/>
  <c r="E11" i="2" s="1"/>
  <c r="E96" i="2"/>
  <c r="E97" i="2" s="1"/>
  <c r="E89" i="2"/>
  <c r="E90" i="2" s="1"/>
  <c r="E82" i="2"/>
  <c r="E83" i="2" s="1"/>
  <c r="E75" i="2"/>
  <c r="E76" i="2" s="1"/>
  <c r="E62" i="2"/>
  <c r="E63" i="2" s="1"/>
  <c r="E54" i="2"/>
  <c r="E55" i="2" s="1"/>
  <c r="E47" i="2"/>
  <c r="E48" i="2" s="1"/>
  <c r="E39" i="2"/>
  <c r="E40" i="2" s="1"/>
  <c r="E32" i="2"/>
  <c r="E33" i="2" s="1"/>
  <c r="E25" i="2"/>
  <c r="E26" i="2" s="1"/>
  <c r="E17" i="2"/>
  <c r="E18" i="2" s="1"/>
</calcChain>
</file>

<file path=xl/sharedStrings.xml><?xml version="1.0" encoding="utf-8"?>
<sst xmlns="http://schemas.openxmlformats.org/spreadsheetml/2006/main" count="133" uniqueCount="26">
  <si>
    <t xml:space="preserve">Bornes de prix </t>
  </si>
  <si>
    <t>Bornes de QF</t>
  </si>
  <si>
    <t>Prix plancher</t>
  </si>
  <si>
    <t>Borne plancher</t>
  </si>
  <si>
    <t>Prix plafond</t>
  </si>
  <si>
    <t>Borne plafond</t>
  </si>
  <si>
    <t>Taux d'effort</t>
  </si>
  <si>
    <t>TARIF FAMILLE</t>
  </si>
  <si>
    <t>Bornes de prix</t>
  </si>
  <si>
    <t>JEUNESSE - ACCUEILS DE LOISIRS VACANCES</t>
  </si>
  <si>
    <t>Activités Type A</t>
  </si>
  <si>
    <t>Activités Type B</t>
  </si>
  <si>
    <t>Activités Type C</t>
  </si>
  <si>
    <t>Mini- Séjours / Séjours (journée)</t>
  </si>
  <si>
    <t>Cotisation annuelle/ repaire</t>
  </si>
  <si>
    <t xml:space="preserve">Tarif  hors Commune  </t>
  </si>
  <si>
    <t>MERCREDI MATIN SANS REPAS</t>
  </si>
  <si>
    <t>MERCREDI MATIN AVEC REPAS</t>
  </si>
  <si>
    <t>MERCREDI JOURNEE</t>
  </si>
  <si>
    <t>ACCUEILS DE LOISIRS DES VACANCES (journée)</t>
  </si>
  <si>
    <t>VACANCES SPORTIVES (journée)</t>
  </si>
  <si>
    <t xml:space="preserve"> RESTAURATION SCOLAIRE - Pause Méridienne</t>
  </si>
  <si>
    <t>ACCUEILS PÉRISCOLAIRES MATIN OU SOIR</t>
  </si>
  <si>
    <t>indiquer votre Quotient Familial calculé par l'admnistration (cf kiosque famille onglet quotient familial  ) ci-dessous:</t>
  </si>
  <si>
    <t xml:space="preserve"> TARIFICATION 2025-2026
Activités périscolaires et extrascolaires et
Ecole de Musique » </t>
  </si>
  <si>
    <t>Activités Type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</si>
</sst>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[$€]&quot; &quot;;&quot;-&quot;* #,##0.00&quot; &quot;[$€]&quot; &quot;;&quot; &quot;* &quot;-&quot;#&quot; &quot;[$€]&quot; &quot;;&quot; &quot;@&quot; &quot;"/>
    <numFmt numFmtId="165" formatCode="0.000%"/>
    <numFmt numFmtId="166" formatCode="#,##0.00&quot; &quot;[$€]"/>
    <numFmt numFmtId="167" formatCode="0.0000%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1"/>
      <name val="Calibri"/>
      <family val="2"/>
      <scheme val="minor"/>
    </font>
    <font>
      <b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2DCDB"/>
        <bgColor rgb="FFF2DCDB"/>
      </patternFill>
    </fill>
    <fill>
      <patternFill patternType="solid">
        <fgColor rgb="FFD8E4BC"/>
        <bgColor rgb="FFD8E4B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rgb="FFF2DCDB"/>
      </patternFill>
    </fill>
    <fill>
      <patternFill patternType="solid">
        <fgColor theme="4" tint="0.79998168889431442"/>
        <bgColor rgb="FFD8E4BC"/>
      </patternFill>
    </fill>
    <fill>
      <patternFill patternType="solid">
        <fgColor theme="5" tint="0.79998168889431442"/>
        <bgColor rgb="FFD8E4BC"/>
      </patternFill>
    </fill>
    <fill>
      <patternFill patternType="solid">
        <fgColor theme="7" tint="0.79998168889431442"/>
        <bgColor rgb="FFD8E4BC"/>
      </patternFill>
    </fill>
    <fill>
      <patternFill patternType="solid">
        <fgColor theme="8" tint="0.59999389629810485"/>
        <bgColor rgb="FFFFFF7D"/>
      </patternFill>
    </fill>
    <fill>
      <patternFill patternType="solid">
        <fgColor theme="8" tint="0.59999389629810485"/>
        <bgColor rgb="FFFFFFCC"/>
      </patternFill>
    </fill>
    <fill>
      <patternFill patternType="solid">
        <fgColor theme="4" tint="0.59999389629810485"/>
        <bgColor rgb="FFDAEEF3"/>
      </patternFill>
    </fill>
    <fill>
      <patternFill patternType="solid">
        <fgColor rgb="FFFFFF00"/>
        <bgColor rgb="FFF2DCDB"/>
      </patternFill>
    </fill>
  </fills>
  <borders count="4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5" fillId="4" borderId="31" xfId="0" applyFont="1" applyFill="1" applyBorder="1" applyAlignment="1">
      <alignment horizontal="center" vertical="center"/>
    </xf>
    <xf numFmtId="165" fontId="5" fillId="4" borderId="32" xfId="0" applyNumberFormat="1" applyFont="1" applyFill="1" applyBorder="1" applyAlignment="1">
      <alignment horizontal="center" vertical="center" wrapText="1"/>
    </xf>
    <xf numFmtId="167" fontId="5" fillId="4" borderId="32" xfId="0" applyNumberFormat="1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165" fontId="5" fillId="4" borderId="37" xfId="0" applyNumberFormat="1" applyFont="1" applyFill="1" applyBorder="1" applyAlignment="1">
      <alignment horizontal="center" vertical="center" wrapText="1"/>
    </xf>
    <xf numFmtId="0" fontId="5" fillId="4" borderId="44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165" fontId="6" fillId="4" borderId="47" xfId="0" applyNumberFormat="1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165" fontId="6" fillId="4" borderId="37" xfId="0" applyNumberFormat="1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/>
    </xf>
    <xf numFmtId="165" fontId="5" fillId="4" borderId="4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0" fontId="9" fillId="0" borderId="2" xfId="0" applyFont="1" applyBorder="1"/>
    <xf numFmtId="2" fontId="11" fillId="12" borderId="18" xfId="1" applyNumberFormat="1" applyFont="1" applyFill="1" applyBorder="1" applyAlignment="1" applyProtection="1">
      <alignment horizontal="center" vertical="center"/>
      <protection locked="0"/>
    </xf>
    <xf numFmtId="2" fontId="11" fillId="12" borderId="19" xfId="1" applyNumberFormat="1" applyFont="1" applyFill="1" applyBorder="1" applyAlignment="1" applyProtection="1">
      <alignment horizontal="center" vertical="center"/>
      <protection locked="0"/>
    </xf>
    <xf numFmtId="2" fontId="11" fillId="12" borderId="20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wrapText="1"/>
    </xf>
    <xf numFmtId="0" fontId="7" fillId="0" borderId="0" xfId="0" applyFont="1"/>
    <xf numFmtId="0" fontId="12" fillId="3" borderId="3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2" fontId="7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2" fontId="7" fillId="4" borderId="15" xfId="0" applyNumberFormat="1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 wrapText="1"/>
    </xf>
    <xf numFmtId="10" fontId="4" fillId="4" borderId="48" xfId="0" applyNumberFormat="1" applyFont="1" applyFill="1" applyBorder="1" applyAlignment="1">
      <alignment horizontal="center" vertical="center" wrapText="1"/>
    </xf>
    <xf numFmtId="166" fontId="13" fillId="2" borderId="22" xfId="0" applyNumberFormat="1" applyFont="1" applyFill="1" applyBorder="1" applyAlignment="1">
      <alignment horizontal="center" vertical="center" wrapText="1"/>
    </xf>
    <xf numFmtId="0" fontId="7" fillId="0" borderId="35" xfId="0" applyFont="1" applyBorder="1"/>
    <xf numFmtId="166" fontId="4" fillId="5" borderId="28" xfId="0" applyNumberFormat="1" applyFont="1" applyFill="1" applyBorder="1" applyAlignment="1">
      <alignment horizontal="right" vertical="center" wrapText="1"/>
    </xf>
    <xf numFmtId="166" fontId="4" fillId="5" borderId="29" xfId="0" applyNumberFormat="1" applyFont="1" applyFill="1" applyBorder="1" applyAlignment="1">
      <alignment horizontal="right" vertical="center" wrapText="1"/>
    </xf>
    <xf numFmtId="166" fontId="4" fillId="5" borderId="30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10" fontId="14" fillId="4" borderId="0" xfId="0" applyNumberFormat="1" applyFont="1" applyFill="1" applyAlignment="1">
      <alignment horizontal="center" vertical="center" wrapText="1"/>
    </xf>
    <xf numFmtId="10" fontId="4" fillId="4" borderId="0" xfId="0" applyNumberFormat="1" applyFont="1" applyFill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0" fontId="4" fillId="4" borderId="38" xfId="0" applyNumberFormat="1" applyFont="1" applyFill="1" applyBorder="1" applyAlignment="1">
      <alignment horizontal="center" vertical="center" wrapText="1"/>
    </xf>
    <xf numFmtId="166" fontId="4" fillId="2" borderId="34" xfId="0" applyNumberFormat="1" applyFont="1" applyFill="1" applyBorder="1" applyAlignment="1">
      <alignment horizontal="center" vertical="center" wrapText="1"/>
    </xf>
    <xf numFmtId="10" fontId="4" fillId="4" borderId="33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/>
    </xf>
    <xf numFmtId="2" fontId="14" fillId="4" borderId="11" xfId="0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3" fontId="14" fillId="4" borderId="12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2" fontId="14" fillId="4" borderId="15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3" fontId="14" fillId="4" borderId="13" xfId="0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10" fontId="4" fillId="4" borderId="45" xfId="0" applyNumberFormat="1" applyFont="1" applyFill="1" applyBorder="1" applyAlignment="1">
      <alignment horizontal="center" vertical="center" wrapText="1"/>
    </xf>
    <xf numFmtId="166" fontId="4" fillId="2" borderId="26" xfId="0" applyNumberFormat="1" applyFont="1" applyFill="1" applyBorder="1" applyAlignment="1">
      <alignment horizontal="center" vertical="center" wrapText="1"/>
    </xf>
    <xf numFmtId="0" fontId="7" fillId="0" borderId="40" xfId="0" applyFont="1" applyBorder="1"/>
    <xf numFmtId="166" fontId="4" fillId="5" borderId="41" xfId="0" applyNumberFormat="1" applyFont="1" applyFill="1" applyBorder="1" applyAlignment="1">
      <alignment horizontal="right" vertical="center" wrapText="1"/>
    </xf>
    <xf numFmtId="166" fontId="4" fillId="5" borderId="42" xfId="0" applyNumberFormat="1" applyFont="1" applyFill="1" applyBorder="1" applyAlignment="1">
      <alignment horizontal="right" vertical="center" wrapText="1"/>
    </xf>
    <xf numFmtId="166" fontId="4" fillId="5" borderId="43" xfId="0" applyNumberFormat="1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 wrapText="1"/>
    </xf>
    <xf numFmtId="166" fontId="4" fillId="2" borderId="17" xfId="0" applyNumberFormat="1" applyFont="1" applyFill="1" applyBorder="1" applyAlignment="1">
      <alignment horizontal="center" vertical="center" wrapText="1"/>
    </xf>
    <xf numFmtId="0" fontId="7" fillId="0" borderId="39" xfId="0" applyFont="1" applyBorder="1"/>
    <xf numFmtId="166" fontId="4" fillId="5" borderId="24" xfId="0" applyNumberFormat="1" applyFont="1" applyFill="1" applyBorder="1" applyAlignment="1">
      <alignment horizontal="right" vertical="center" wrapText="1"/>
    </xf>
    <xf numFmtId="166" fontId="4" fillId="5" borderId="25" xfId="0" applyNumberFormat="1" applyFont="1" applyFill="1" applyBorder="1" applyAlignment="1">
      <alignment horizontal="right" vertical="center" wrapText="1"/>
    </xf>
    <xf numFmtId="166" fontId="4" fillId="5" borderId="26" xfId="0" applyNumberFormat="1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/>
    </xf>
    <xf numFmtId="164" fontId="9" fillId="0" borderId="0" xfId="1" applyFont="1"/>
    <xf numFmtId="0" fontId="5" fillId="4" borderId="14" xfId="0" applyFont="1" applyFill="1" applyBorder="1" applyAlignment="1">
      <alignment horizontal="center" vertical="center"/>
    </xf>
    <xf numFmtId="165" fontId="5" fillId="4" borderId="15" xfId="0" applyNumberFormat="1" applyFont="1" applyFill="1" applyBorder="1" applyAlignment="1">
      <alignment horizontal="center" vertical="center" wrapText="1"/>
    </xf>
  </cellXfs>
  <cellStyles count="2">
    <cellStyle name="Euro" xfId="1" xr:uid="{3F84D18F-9FB2-40C8-872E-78597E928E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6A9DE-E42E-4FDB-9107-B8F41A4C067E}">
  <dimension ref="A1:N102"/>
  <sheetViews>
    <sheetView tabSelected="1" workbookViewId="0">
      <pane ySplit="4" topLeftCell="A5" activePane="bottomLeft" state="frozen"/>
      <selection pane="bottomLeft" activeCell="C7" sqref="C1:C1048576"/>
    </sheetView>
  </sheetViews>
  <sheetFormatPr baseColWidth="10" defaultColWidth="11.42578125" defaultRowHeight="18" x14ac:dyDescent="0.25"/>
  <cols>
    <col min="1" max="1" width="2" style="14" hidden="1" customWidth="1"/>
    <col min="2" max="2" width="6.85546875" style="14" hidden="1" customWidth="1"/>
    <col min="3" max="3" width="27.140625" style="14" hidden="1" customWidth="1"/>
    <col min="4" max="4" width="25" style="14" customWidth="1"/>
    <col min="5" max="5" width="48.28515625" style="89" customWidth="1"/>
    <col min="6" max="6" width="13.85546875" style="14" customWidth="1"/>
    <col min="7" max="7" width="11.140625" style="14" bestFit="1" customWidth="1"/>
    <col min="8" max="16384" width="11.42578125" style="14"/>
  </cols>
  <sheetData>
    <row r="1" spans="1:14" ht="25.5" customHeight="1" x14ac:dyDescent="0.25">
      <c r="A1" s="13" t="s">
        <v>24</v>
      </c>
      <c r="B1" s="13"/>
      <c r="C1" s="13"/>
      <c r="D1" s="13"/>
      <c r="E1" s="13"/>
    </row>
    <row r="2" spans="1:14" ht="56.45" customHeight="1" x14ac:dyDescent="0.25">
      <c r="A2" s="15"/>
      <c r="B2" s="15"/>
      <c r="C2" s="15"/>
      <c r="D2" s="15"/>
      <c r="E2" s="15"/>
    </row>
    <row r="3" spans="1:14" ht="56.45" customHeight="1" x14ac:dyDescent="0.4">
      <c r="A3" s="16"/>
      <c r="B3" s="17" t="s">
        <v>23</v>
      </c>
      <c r="C3" s="17"/>
      <c r="D3" s="17"/>
      <c r="E3" s="17"/>
    </row>
    <row r="4" spans="1:14" ht="26.45" customHeight="1" x14ac:dyDescent="0.25">
      <c r="A4" s="18"/>
      <c r="B4" s="19">
        <v>2689</v>
      </c>
      <c r="C4" s="20"/>
      <c r="D4" s="20"/>
      <c r="E4" s="21"/>
      <c r="N4" s="22"/>
    </row>
    <row r="5" spans="1:14" ht="10.5" customHeight="1" thickBot="1" x14ac:dyDescent="0.3">
      <c r="A5" s="18"/>
      <c r="B5" s="23"/>
      <c r="C5" s="23"/>
      <c r="D5" s="23"/>
      <c r="E5" s="23"/>
    </row>
    <row r="6" spans="1:14" ht="23.1" customHeight="1" thickBot="1" x14ac:dyDescent="0.3">
      <c r="B6" s="24" t="s">
        <v>21</v>
      </c>
      <c r="C6" s="25"/>
      <c r="D6" s="25"/>
      <c r="E6" s="26"/>
    </row>
    <row r="7" spans="1:14" ht="25.5" hidden="1" x14ac:dyDescent="0.25">
      <c r="B7" s="27" t="s">
        <v>0</v>
      </c>
      <c r="C7" s="28"/>
      <c r="D7" s="29" t="s">
        <v>1</v>
      </c>
      <c r="E7" s="30"/>
    </row>
    <row r="8" spans="1:14" ht="30" hidden="1" x14ac:dyDescent="0.25">
      <c r="B8" s="31" t="s">
        <v>2</v>
      </c>
      <c r="C8" s="32">
        <v>0.61</v>
      </c>
      <c r="D8" s="33" t="s">
        <v>3</v>
      </c>
      <c r="E8" s="34">
        <v>200</v>
      </c>
    </row>
    <row r="9" spans="1:14" ht="30.75" hidden="1" thickBot="1" x14ac:dyDescent="0.3">
      <c r="B9" s="35" t="s">
        <v>4</v>
      </c>
      <c r="C9" s="36">
        <v>5.51</v>
      </c>
      <c r="D9" s="37" t="s">
        <v>5</v>
      </c>
      <c r="E9" s="38">
        <v>1800</v>
      </c>
    </row>
    <row r="10" spans="1:14" ht="28.5" customHeight="1" thickBot="1" x14ac:dyDescent="0.3">
      <c r="B10" s="11" t="s">
        <v>6</v>
      </c>
      <c r="C10" s="12">
        <v>3.0599999999999998E-3</v>
      </c>
      <c r="D10" s="39" t="s">
        <v>7</v>
      </c>
      <c r="E10" s="40">
        <f>IF(B4&gt;E9,C9,IF(B4&lt;E8,C8,B4*C10))</f>
        <v>5.51</v>
      </c>
    </row>
    <row r="11" spans="1:14" ht="18.75" thickBot="1" x14ac:dyDescent="0.3">
      <c r="B11" s="41"/>
      <c r="C11" s="42" t="s">
        <v>15</v>
      </c>
      <c r="D11" s="43"/>
      <c r="E11" s="44">
        <f>E10*25%+E10</f>
        <v>6.8874999999999993</v>
      </c>
    </row>
    <row r="12" spans="1:14" ht="6.6" customHeight="1" thickBot="1" x14ac:dyDescent="0.3">
      <c r="B12" s="45"/>
      <c r="C12" s="46"/>
      <c r="D12" s="47"/>
      <c r="E12" s="48"/>
    </row>
    <row r="13" spans="1:14" ht="24.75" customHeight="1" thickBot="1" x14ac:dyDescent="0.3">
      <c r="B13" s="49" t="s">
        <v>22</v>
      </c>
      <c r="C13" s="50"/>
      <c r="D13" s="50"/>
      <c r="E13" s="51"/>
    </row>
    <row r="14" spans="1:14" hidden="1" x14ac:dyDescent="0.25">
      <c r="B14" s="52" t="s">
        <v>8</v>
      </c>
      <c r="C14" s="52"/>
      <c r="D14" s="53" t="s">
        <v>1</v>
      </c>
      <c r="E14" s="53"/>
    </row>
    <row r="15" spans="1:14" ht="30" hidden="1" x14ac:dyDescent="0.25">
      <c r="B15" s="31" t="s">
        <v>2</v>
      </c>
      <c r="C15" s="32">
        <v>0.56000000000000005</v>
      </c>
      <c r="D15" s="33" t="s">
        <v>3</v>
      </c>
      <c r="E15" s="34">
        <v>420</v>
      </c>
    </row>
    <row r="16" spans="1:14" ht="30.75" hidden="1" thickBot="1" x14ac:dyDescent="0.3">
      <c r="B16" s="35" t="s">
        <v>4</v>
      </c>
      <c r="C16" s="36">
        <v>2.3199999999999998</v>
      </c>
      <c r="D16" s="37" t="s">
        <v>5</v>
      </c>
      <c r="E16" s="38">
        <v>1680</v>
      </c>
    </row>
    <row r="17" spans="2:5" ht="30.75" thickBot="1" x14ac:dyDescent="0.3">
      <c r="B17" s="4" t="s">
        <v>6</v>
      </c>
      <c r="C17" s="5">
        <v>1.3359999999999999E-3</v>
      </c>
      <c r="D17" s="54" t="s">
        <v>7</v>
      </c>
      <c r="E17" s="55">
        <f>IF(B4&gt;E16,C16,IF(B4&lt;E15,C15,B4*C17))</f>
        <v>2.3199999999999998</v>
      </c>
    </row>
    <row r="18" spans="2:5" ht="18.75" thickBot="1" x14ac:dyDescent="0.3">
      <c r="B18" s="41"/>
      <c r="C18" s="42" t="s">
        <v>15</v>
      </c>
      <c r="D18" s="43"/>
      <c r="E18" s="44">
        <f>E17*25%+E17</f>
        <v>2.9</v>
      </c>
    </row>
    <row r="19" spans="2:5" ht="6.6" customHeight="1" x14ac:dyDescent="0.25">
      <c r="B19" s="45"/>
      <c r="C19" s="46"/>
      <c r="D19" s="47"/>
      <c r="E19" s="48"/>
    </row>
    <row r="20" spans="2:5" ht="6.6" customHeight="1" thickBot="1" x14ac:dyDescent="0.3">
      <c r="B20" s="45"/>
      <c r="C20" s="46"/>
      <c r="D20" s="47"/>
      <c r="E20" s="48"/>
    </row>
    <row r="21" spans="2:5" ht="24" customHeight="1" thickBot="1" x14ac:dyDescent="0.3">
      <c r="B21" s="57" t="s">
        <v>16</v>
      </c>
      <c r="C21" s="58"/>
      <c r="D21" s="58"/>
      <c r="E21" s="59"/>
    </row>
    <row r="22" spans="2:5" hidden="1" x14ac:dyDescent="0.25">
      <c r="B22" s="52" t="s">
        <v>8</v>
      </c>
      <c r="C22" s="52"/>
      <c r="D22" s="53" t="s">
        <v>1</v>
      </c>
      <c r="E22" s="53"/>
    </row>
    <row r="23" spans="2:5" ht="30" hidden="1" x14ac:dyDescent="0.25">
      <c r="B23" s="31" t="s">
        <v>2</v>
      </c>
      <c r="C23" s="32">
        <v>2.2000000000000002</v>
      </c>
      <c r="D23" s="33" t="s">
        <v>3</v>
      </c>
      <c r="E23" s="34">
        <v>420</v>
      </c>
    </row>
    <row r="24" spans="2:5" ht="30.75" hidden="1" thickBot="1" x14ac:dyDescent="0.3">
      <c r="B24" s="35" t="s">
        <v>4</v>
      </c>
      <c r="C24" s="36">
        <v>8.81</v>
      </c>
      <c r="D24" s="37" t="s">
        <v>5</v>
      </c>
      <c r="E24" s="38">
        <v>1680</v>
      </c>
    </row>
    <row r="25" spans="2:5" ht="30.75" thickBot="1" x14ac:dyDescent="0.3">
      <c r="B25" s="4" t="s">
        <v>6</v>
      </c>
      <c r="C25" s="5">
        <v>5.2440000000000004E-3</v>
      </c>
      <c r="D25" s="54" t="s">
        <v>7</v>
      </c>
      <c r="E25" s="55">
        <f>IF(B4&gt;E24,C24,IF(B4&lt;E23,C23,B4*C25))</f>
        <v>8.81</v>
      </c>
    </row>
    <row r="26" spans="2:5" ht="18.75" thickBot="1" x14ac:dyDescent="0.3">
      <c r="B26" s="41"/>
      <c r="C26" s="42" t="s">
        <v>15</v>
      </c>
      <c r="D26" s="43"/>
      <c r="E26" s="44">
        <f>E25*25%+E25</f>
        <v>11.012500000000001</v>
      </c>
    </row>
    <row r="27" spans="2:5" ht="6.95" customHeight="1" thickBot="1" x14ac:dyDescent="0.3">
      <c r="B27" s="45"/>
      <c r="C27" s="46"/>
      <c r="D27" s="47"/>
      <c r="E27" s="48"/>
    </row>
    <row r="28" spans="2:5" ht="24" customHeight="1" thickBot="1" x14ac:dyDescent="0.3">
      <c r="B28" s="57" t="s">
        <v>17</v>
      </c>
      <c r="C28" s="58"/>
      <c r="D28" s="58"/>
      <c r="E28" s="59"/>
    </row>
    <row r="29" spans="2:5" hidden="1" x14ac:dyDescent="0.25">
      <c r="B29" s="60" t="s">
        <v>8</v>
      </c>
      <c r="C29" s="60"/>
      <c r="D29" s="61" t="s">
        <v>1</v>
      </c>
      <c r="E29" s="61"/>
    </row>
    <row r="30" spans="2:5" ht="28.5" hidden="1" x14ac:dyDescent="0.25">
      <c r="B30" s="62" t="s">
        <v>2</v>
      </c>
      <c r="C30" s="63">
        <v>3.58</v>
      </c>
      <c r="D30" s="64" t="s">
        <v>3</v>
      </c>
      <c r="E30" s="65">
        <v>420</v>
      </c>
    </row>
    <row r="31" spans="2:5" ht="29.25" hidden="1" thickBot="1" x14ac:dyDescent="0.3">
      <c r="B31" s="66" t="s">
        <v>4</v>
      </c>
      <c r="C31" s="67">
        <v>13.78</v>
      </c>
      <c r="D31" s="68" t="s">
        <v>5</v>
      </c>
      <c r="E31" s="69">
        <v>1617</v>
      </c>
    </row>
    <row r="32" spans="2:5" ht="30.75" thickBot="1" x14ac:dyDescent="0.3">
      <c r="B32" s="7" t="s">
        <v>6</v>
      </c>
      <c r="C32" s="8">
        <v>8.5199999999999998E-3</v>
      </c>
      <c r="D32" s="39" t="s">
        <v>7</v>
      </c>
      <c r="E32" s="55">
        <f>IF(B4&gt;E31,C31,IF(B4&lt;E30,C30,B4*C32))</f>
        <v>13.78</v>
      </c>
    </row>
    <row r="33" spans="2:5" ht="18.75" thickBot="1" x14ac:dyDescent="0.3">
      <c r="B33" s="41"/>
      <c r="C33" s="42" t="s">
        <v>15</v>
      </c>
      <c r="D33" s="43"/>
      <c r="E33" s="44">
        <f>E32*25%+E32</f>
        <v>17.224999999999998</v>
      </c>
    </row>
    <row r="34" spans="2:5" ht="7.5" customHeight="1" thickBot="1" x14ac:dyDescent="0.3">
      <c r="B34" s="45"/>
      <c r="C34" s="46"/>
      <c r="D34" s="47"/>
      <c r="E34" s="48"/>
    </row>
    <row r="35" spans="2:5" ht="24" customHeight="1" thickBot="1" x14ac:dyDescent="0.3">
      <c r="B35" s="57" t="s">
        <v>18</v>
      </c>
      <c r="C35" s="58"/>
      <c r="D35" s="58"/>
      <c r="E35" s="59"/>
    </row>
    <row r="36" spans="2:5" hidden="1" x14ac:dyDescent="0.25">
      <c r="B36" s="60" t="s">
        <v>8</v>
      </c>
      <c r="C36" s="60"/>
      <c r="D36" s="61" t="s">
        <v>1</v>
      </c>
      <c r="E36" s="61"/>
    </row>
    <row r="37" spans="2:5" ht="28.5" hidden="1" x14ac:dyDescent="0.25">
      <c r="B37" s="62" t="s">
        <v>2</v>
      </c>
      <c r="C37" s="63">
        <v>5.79</v>
      </c>
      <c r="D37" s="64" t="s">
        <v>3</v>
      </c>
      <c r="E37" s="65">
        <v>420</v>
      </c>
    </row>
    <row r="38" spans="2:5" ht="29.25" hidden="1" thickBot="1" x14ac:dyDescent="0.3">
      <c r="B38" s="66" t="s">
        <v>4</v>
      </c>
      <c r="C38" s="67">
        <v>20.94</v>
      </c>
      <c r="D38" s="68" t="s">
        <v>5</v>
      </c>
      <c r="E38" s="69">
        <v>1518</v>
      </c>
    </row>
    <row r="39" spans="2:5" ht="30.75" thickBot="1" x14ac:dyDescent="0.3">
      <c r="B39" s="9" t="s">
        <v>6</v>
      </c>
      <c r="C39" s="10">
        <v>1.379E-2</v>
      </c>
      <c r="D39" s="54" t="s">
        <v>7</v>
      </c>
      <c r="E39" s="55">
        <f>IF(B4&gt;E38,C38,IF(B4&lt;E37,C37,B4*C39))</f>
        <v>20.94</v>
      </c>
    </row>
    <row r="40" spans="2:5" ht="18.75" thickBot="1" x14ac:dyDescent="0.3">
      <c r="B40" s="41"/>
      <c r="C40" s="42" t="s">
        <v>15</v>
      </c>
      <c r="D40" s="43"/>
      <c r="E40" s="44">
        <f>E39*25%+E39</f>
        <v>26.175000000000001</v>
      </c>
    </row>
    <row r="41" spans="2:5" ht="6.95" customHeight="1" x14ac:dyDescent="0.25">
      <c r="B41" s="45"/>
      <c r="C41" s="46"/>
      <c r="D41" s="47"/>
      <c r="E41" s="48"/>
    </row>
    <row r="42" spans="2:5" ht="6.6" customHeight="1" thickBot="1" x14ac:dyDescent="0.3">
      <c r="E42" s="14"/>
    </row>
    <row r="43" spans="2:5" ht="24.75" customHeight="1" thickBot="1" x14ac:dyDescent="0.3">
      <c r="B43" s="70" t="s">
        <v>19</v>
      </c>
      <c r="C43" s="71"/>
      <c r="D43" s="71"/>
      <c r="E43" s="72"/>
    </row>
    <row r="44" spans="2:5" hidden="1" x14ac:dyDescent="0.25">
      <c r="B44" s="52" t="s">
        <v>8</v>
      </c>
      <c r="C44" s="52"/>
      <c r="D44" s="53" t="s">
        <v>1</v>
      </c>
      <c r="E44" s="53"/>
    </row>
    <row r="45" spans="2:5" ht="30" hidden="1" x14ac:dyDescent="0.25">
      <c r="B45" s="31" t="s">
        <v>2</v>
      </c>
      <c r="C45" s="63">
        <v>5.79</v>
      </c>
      <c r="D45" s="33" t="s">
        <v>3</v>
      </c>
      <c r="E45" s="34">
        <v>420</v>
      </c>
    </row>
    <row r="46" spans="2:5" ht="30.75" hidden="1" thickBot="1" x14ac:dyDescent="0.3">
      <c r="B46" s="35" t="s">
        <v>4</v>
      </c>
      <c r="C46" s="67">
        <v>20.94</v>
      </c>
      <c r="D46" s="37" t="s">
        <v>5</v>
      </c>
      <c r="E46" s="38">
        <v>1518</v>
      </c>
    </row>
    <row r="47" spans="2:5" ht="30.75" thickBot="1" x14ac:dyDescent="0.3">
      <c r="B47" s="6" t="s">
        <v>6</v>
      </c>
      <c r="C47" s="10">
        <v>1.379E-2</v>
      </c>
      <c r="D47" s="73" t="s">
        <v>7</v>
      </c>
      <c r="E47" s="74">
        <f>IF(B4&gt;E46,C46,IF(B4&lt;E45,C45,B4*C47))</f>
        <v>20.94</v>
      </c>
    </row>
    <row r="48" spans="2:5" ht="18.75" thickBot="1" x14ac:dyDescent="0.3">
      <c r="B48" s="75"/>
      <c r="C48" s="76" t="s">
        <v>15</v>
      </c>
      <c r="D48" s="77"/>
      <c r="E48" s="78">
        <f>E47*25%+E47</f>
        <v>26.175000000000001</v>
      </c>
    </row>
    <row r="49" spans="2:5" ht="6.6" customHeight="1" thickBot="1" x14ac:dyDescent="0.3">
      <c r="B49" s="45"/>
      <c r="C49" s="46"/>
      <c r="D49" s="47"/>
      <c r="E49" s="48"/>
    </row>
    <row r="50" spans="2:5" ht="24" customHeight="1" thickBot="1" x14ac:dyDescent="0.3">
      <c r="B50" s="70" t="s">
        <v>20</v>
      </c>
      <c r="C50" s="71"/>
      <c r="D50" s="71"/>
      <c r="E50" s="72"/>
    </row>
    <row r="51" spans="2:5" hidden="1" x14ac:dyDescent="0.25">
      <c r="B51" s="52" t="s">
        <v>8</v>
      </c>
      <c r="C51" s="52"/>
      <c r="D51" s="53" t="s">
        <v>1</v>
      </c>
      <c r="E51" s="53"/>
    </row>
    <row r="52" spans="2:5" ht="30" hidden="1" x14ac:dyDescent="0.25">
      <c r="B52" s="31" t="s">
        <v>2</v>
      </c>
      <c r="C52" s="32">
        <v>6.61</v>
      </c>
      <c r="D52" s="33" t="s">
        <v>3</v>
      </c>
      <c r="E52" s="34">
        <v>420</v>
      </c>
    </row>
    <row r="53" spans="2:5" ht="30.75" hidden="1" thickBot="1" x14ac:dyDescent="0.3">
      <c r="B53" s="31" t="s">
        <v>4</v>
      </c>
      <c r="C53" s="32">
        <v>23.14</v>
      </c>
      <c r="D53" s="33" t="s">
        <v>5</v>
      </c>
      <c r="E53" s="38">
        <v>1471</v>
      </c>
    </row>
    <row r="54" spans="2:5" ht="30.95" customHeight="1" thickBot="1" x14ac:dyDescent="0.3">
      <c r="B54" s="90" t="s">
        <v>6</v>
      </c>
      <c r="C54" s="91">
        <v>1.5730000000000001E-2</v>
      </c>
      <c r="D54" s="79" t="s">
        <v>7</v>
      </c>
      <c r="E54" s="80">
        <f>IF(B4&gt;E53,C53,IF(B4&lt;E52,C52,B4*C54))</f>
        <v>23.14</v>
      </c>
    </row>
    <row r="55" spans="2:5" ht="18.75" thickBot="1" x14ac:dyDescent="0.3">
      <c r="B55" s="81"/>
      <c r="C55" s="82" t="s">
        <v>15</v>
      </c>
      <c r="D55" s="83"/>
      <c r="E55" s="84">
        <f>E54*25%+E54</f>
        <v>28.925000000000001</v>
      </c>
    </row>
    <row r="56" spans="2:5" ht="6.6" customHeight="1" thickBot="1" x14ac:dyDescent="0.3">
      <c r="B56" s="45"/>
      <c r="C56" s="46"/>
      <c r="D56" s="47"/>
      <c r="E56" s="48"/>
    </row>
    <row r="57" spans="2:5" ht="42" customHeight="1" thickBot="1" x14ac:dyDescent="0.3">
      <c r="B57" s="85" t="s">
        <v>9</v>
      </c>
      <c r="C57" s="85"/>
      <c r="D57" s="85"/>
      <c r="E57" s="85"/>
    </row>
    <row r="58" spans="2:5" ht="42" customHeight="1" thickBot="1" x14ac:dyDescent="0.3">
      <c r="B58" s="86" t="s">
        <v>14</v>
      </c>
      <c r="C58" s="86"/>
      <c r="D58" s="86"/>
      <c r="E58" s="86"/>
    </row>
    <row r="59" spans="2:5" ht="18" hidden="1" customHeight="1" x14ac:dyDescent="0.25">
      <c r="B59" s="52" t="s">
        <v>8</v>
      </c>
      <c r="C59" s="52"/>
      <c r="D59" s="53" t="s">
        <v>1</v>
      </c>
      <c r="E59" s="53"/>
    </row>
    <row r="60" spans="2:5" ht="18" hidden="1" customHeight="1" x14ac:dyDescent="0.25">
      <c r="B60" s="31" t="s">
        <v>2</v>
      </c>
      <c r="C60" s="32">
        <v>5.51</v>
      </c>
      <c r="D60" s="33" t="s">
        <v>3</v>
      </c>
      <c r="E60" s="34">
        <v>420</v>
      </c>
    </row>
    <row r="61" spans="2:5" ht="18" hidden="1" customHeight="1" thickBot="1" x14ac:dyDescent="0.3">
      <c r="B61" s="35" t="s">
        <v>4</v>
      </c>
      <c r="C61" s="36">
        <v>33.06</v>
      </c>
      <c r="D61" s="37" t="s">
        <v>5</v>
      </c>
      <c r="E61" s="38">
        <v>2521</v>
      </c>
    </row>
    <row r="62" spans="2:5" ht="24" customHeight="1" thickBot="1" x14ac:dyDescent="0.3">
      <c r="B62" s="4" t="s">
        <v>6</v>
      </c>
      <c r="C62" s="5">
        <v>1.3115E-2</v>
      </c>
      <c r="D62" s="54" t="s">
        <v>7</v>
      </c>
      <c r="E62" s="55">
        <f>IF(B4&gt;E61,C61,IF(B4&lt;E60,C60,B4*C62))</f>
        <v>33.06</v>
      </c>
    </row>
    <row r="63" spans="2:5" ht="18" customHeight="1" thickBot="1" x14ac:dyDescent="0.3">
      <c r="B63" s="41"/>
      <c r="C63" s="42" t="s">
        <v>15</v>
      </c>
      <c r="D63" s="43"/>
      <c r="E63" s="44">
        <f>E62*25%+E62</f>
        <v>41.325000000000003</v>
      </c>
    </row>
    <row r="64" spans="2:5" ht="6.6" customHeight="1" thickBot="1" x14ac:dyDescent="0.3">
      <c r="B64" s="45"/>
      <c r="C64" s="46"/>
      <c r="D64" s="47"/>
      <c r="E64" s="48"/>
    </row>
    <row r="65" spans="2:5" ht="24.75" customHeight="1" thickBot="1" x14ac:dyDescent="0.3">
      <c r="B65" s="86" t="s">
        <v>25</v>
      </c>
      <c r="C65" s="86"/>
      <c r="D65" s="86"/>
      <c r="E65" s="86"/>
    </row>
    <row r="66" spans="2:5" ht="18.600000000000001" hidden="1" customHeight="1" x14ac:dyDescent="0.25">
      <c r="B66" s="52" t="s">
        <v>8</v>
      </c>
      <c r="C66" s="52"/>
      <c r="D66" s="53" t="s">
        <v>1</v>
      </c>
      <c r="E66" s="53"/>
    </row>
    <row r="67" spans="2:5" ht="30" hidden="1" x14ac:dyDescent="0.25">
      <c r="B67" s="31" t="s">
        <v>2</v>
      </c>
      <c r="C67" s="32">
        <v>1.17</v>
      </c>
      <c r="D67" s="33" t="s">
        <v>3</v>
      </c>
      <c r="E67" s="34">
        <v>420</v>
      </c>
    </row>
    <row r="68" spans="2:5" ht="30.75" hidden="1" thickBot="1" x14ac:dyDescent="0.3">
      <c r="B68" s="35" t="s">
        <v>4</v>
      </c>
      <c r="C68" s="36">
        <v>6.12</v>
      </c>
      <c r="D68" s="37" t="s">
        <v>5</v>
      </c>
      <c r="E68" s="38">
        <v>2191</v>
      </c>
    </row>
    <row r="69" spans="2:5" ht="30.75" thickBot="1" x14ac:dyDescent="0.3">
      <c r="B69" s="4" t="s">
        <v>6</v>
      </c>
      <c r="C69" s="5">
        <v>2.7910000000000001E-3</v>
      </c>
      <c r="D69" s="54" t="s">
        <v>7</v>
      </c>
      <c r="E69" s="55">
        <f>IF(B4&gt;E68,C68,IF(B4&lt;E67,C67,B4*C69))</f>
        <v>6.12</v>
      </c>
    </row>
    <row r="70" spans="2:5" ht="18.75" thickBot="1" x14ac:dyDescent="0.3">
      <c r="B70" s="41"/>
      <c r="C70" s="42" t="s">
        <v>15</v>
      </c>
      <c r="D70" s="43"/>
      <c r="E70" s="44">
        <f>E69*25%+E69</f>
        <v>7.65</v>
      </c>
    </row>
    <row r="71" spans="2:5" ht="24.75" customHeight="1" thickBot="1" x14ac:dyDescent="0.3">
      <c r="B71" s="86" t="s">
        <v>10</v>
      </c>
      <c r="C71" s="86"/>
      <c r="D71" s="86"/>
      <c r="E71" s="86"/>
    </row>
    <row r="72" spans="2:5" ht="18.600000000000001" hidden="1" customHeight="1" x14ac:dyDescent="0.25">
      <c r="B72" s="52" t="s">
        <v>8</v>
      </c>
      <c r="C72" s="52"/>
      <c r="D72" s="53" t="s">
        <v>1</v>
      </c>
      <c r="E72" s="53"/>
    </row>
    <row r="73" spans="2:5" ht="30" hidden="1" x14ac:dyDescent="0.25">
      <c r="B73" s="31" t="s">
        <v>2</v>
      </c>
      <c r="C73" s="32">
        <v>1.66</v>
      </c>
      <c r="D73" s="33" t="s">
        <v>3</v>
      </c>
      <c r="E73" s="34">
        <v>420</v>
      </c>
    </row>
    <row r="74" spans="2:5" ht="30.75" hidden="1" thickBot="1" x14ac:dyDescent="0.3">
      <c r="B74" s="35" t="s">
        <v>4</v>
      </c>
      <c r="C74" s="36">
        <v>11.58</v>
      </c>
      <c r="D74" s="37" t="s">
        <v>5</v>
      </c>
      <c r="E74" s="38">
        <v>2925</v>
      </c>
    </row>
    <row r="75" spans="2:5" ht="30.75" thickBot="1" x14ac:dyDescent="0.3">
      <c r="B75" s="4" t="s">
        <v>6</v>
      </c>
      <c r="C75" s="5">
        <v>3.9579999999999997E-3</v>
      </c>
      <c r="D75" s="54" t="s">
        <v>7</v>
      </c>
      <c r="E75" s="55">
        <f>IF(B4&gt;E74,C74,IF(B4&lt;E73,C73,B4*C75))</f>
        <v>10.643061999999999</v>
      </c>
    </row>
    <row r="76" spans="2:5" ht="18.75" thickBot="1" x14ac:dyDescent="0.3">
      <c r="B76" s="41"/>
      <c r="C76" s="42" t="s">
        <v>15</v>
      </c>
      <c r="D76" s="43"/>
      <c r="E76" s="44">
        <f>E75*25%+E75</f>
        <v>13.303827499999999</v>
      </c>
    </row>
    <row r="77" spans="2:5" ht="6.6" customHeight="1" thickBot="1" x14ac:dyDescent="0.3">
      <c r="B77" s="45"/>
      <c r="C77" s="46"/>
      <c r="D77" s="47"/>
      <c r="E77" s="48"/>
    </row>
    <row r="78" spans="2:5" ht="18.75" thickBot="1" x14ac:dyDescent="0.3">
      <c r="B78" s="86" t="s">
        <v>11</v>
      </c>
      <c r="C78" s="86"/>
      <c r="D78" s="86"/>
      <c r="E78" s="86"/>
    </row>
    <row r="79" spans="2:5" hidden="1" x14ac:dyDescent="0.25">
      <c r="B79" s="52" t="s">
        <v>8</v>
      </c>
      <c r="C79" s="52"/>
      <c r="D79" s="53" t="s">
        <v>1</v>
      </c>
      <c r="E79" s="53"/>
    </row>
    <row r="80" spans="2:5" ht="30" hidden="1" x14ac:dyDescent="0.25">
      <c r="B80" s="31" t="s">
        <v>2</v>
      </c>
      <c r="C80" s="32">
        <v>3.3</v>
      </c>
      <c r="D80" s="33" t="s">
        <v>3</v>
      </c>
      <c r="E80" s="34">
        <v>420</v>
      </c>
    </row>
    <row r="81" spans="2:5" ht="30.75" hidden="1" thickBot="1" x14ac:dyDescent="0.3">
      <c r="B81" s="35" t="s">
        <v>4</v>
      </c>
      <c r="C81" s="36">
        <v>18.739999999999998</v>
      </c>
      <c r="D81" s="37" t="s">
        <v>5</v>
      </c>
      <c r="E81" s="38">
        <v>2381</v>
      </c>
    </row>
    <row r="82" spans="2:5" ht="30.75" thickBot="1" x14ac:dyDescent="0.3">
      <c r="B82" s="4" t="s">
        <v>6</v>
      </c>
      <c r="C82" s="5">
        <v>7.8700000000000003E-3</v>
      </c>
      <c r="D82" s="54" t="s">
        <v>7</v>
      </c>
      <c r="E82" s="55">
        <f>IF(B4&gt;E81,C81,IF(B4&lt;E80,C80,B4*C82))</f>
        <v>18.739999999999998</v>
      </c>
    </row>
    <row r="83" spans="2:5" ht="18.75" thickBot="1" x14ac:dyDescent="0.3">
      <c r="B83" s="41"/>
      <c r="C83" s="42" t="s">
        <v>15</v>
      </c>
      <c r="D83" s="43"/>
      <c r="E83" s="44">
        <f>E82*25%+E82</f>
        <v>23.424999999999997</v>
      </c>
    </row>
    <row r="84" spans="2:5" ht="6.6" customHeight="1" thickBot="1" x14ac:dyDescent="0.3">
      <c r="B84" s="45"/>
      <c r="C84" s="46"/>
      <c r="D84" s="47"/>
      <c r="E84" s="48"/>
    </row>
    <row r="85" spans="2:5" ht="18.75" thickBot="1" x14ac:dyDescent="0.3">
      <c r="B85" s="87" t="s">
        <v>12</v>
      </c>
      <c r="C85" s="87"/>
      <c r="D85" s="87"/>
      <c r="E85" s="87"/>
    </row>
    <row r="86" spans="2:5" hidden="1" x14ac:dyDescent="0.25">
      <c r="B86" s="52" t="s">
        <v>8</v>
      </c>
      <c r="C86" s="52"/>
      <c r="D86" s="53" t="s">
        <v>1</v>
      </c>
      <c r="E86" s="53"/>
    </row>
    <row r="87" spans="2:5" ht="30" hidden="1" x14ac:dyDescent="0.25">
      <c r="B87" s="31" t="s">
        <v>2</v>
      </c>
      <c r="C87" s="32">
        <v>4.97</v>
      </c>
      <c r="D87" s="33" t="s">
        <v>3</v>
      </c>
      <c r="E87" s="34">
        <v>420</v>
      </c>
    </row>
    <row r="88" spans="2:5" ht="30.75" hidden="1" thickBot="1" x14ac:dyDescent="0.3">
      <c r="B88" s="35" t="s">
        <v>4</v>
      </c>
      <c r="C88" s="36">
        <v>25.35</v>
      </c>
      <c r="D88" s="37" t="s">
        <v>5</v>
      </c>
      <c r="E88" s="38">
        <v>2144</v>
      </c>
    </row>
    <row r="89" spans="2:5" ht="30.75" thickBot="1" x14ac:dyDescent="0.3">
      <c r="B89" s="1" t="s">
        <v>6</v>
      </c>
      <c r="C89" s="3">
        <v>1.1825E-2</v>
      </c>
      <c r="D89" s="56" t="s">
        <v>7</v>
      </c>
      <c r="E89" s="55">
        <f>IF(B4&gt;E88,C88,IF(B4&lt;E87,C87,B4*C89))</f>
        <v>25.35</v>
      </c>
    </row>
    <row r="90" spans="2:5" ht="18.75" thickBot="1" x14ac:dyDescent="0.3">
      <c r="B90" s="41"/>
      <c r="C90" s="42" t="s">
        <v>15</v>
      </c>
      <c r="D90" s="43"/>
      <c r="E90" s="44">
        <f>E89*25%+E89</f>
        <v>31.6875</v>
      </c>
    </row>
    <row r="91" spans="2:5" ht="6.95" customHeight="1" thickBot="1" x14ac:dyDescent="0.3">
      <c r="B91" s="45"/>
      <c r="C91" s="46"/>
      <c r="D91" s="47"/>
      <c r="E91" s="48"/>
    </row>
    <row r="92" spans="2:5" ht="30" customHeight="1" thickBot="1" x14ac:dyDescent="0.3">
      <c r="B92" s="88" t="s">
        <v>13</v>
      </c>
      <c r="C92" s="88"/>
      <c r="D92" s="88"/>
      <c r="E92" s="88"/>
    </row>
    <row r="93" spans="2:5" hidden="1" x14ac:dyDescent="0.25">
      <c r="B93" s="52" t="s">
        <v>8</v>
      </c>
      <c r="C93" s="52"/>
      <c r="D93" s="53" t="s">
        <v>1</v>
      </c>
      <c r="E93" s="53"/>
    </row>
    <row r="94" spans="2:5" ht="30" hidden="1" x14ac:dyDescent="0.25">
      <c r="B94" s="31" t="s">
        <v>2</v>
      </c>
      <c r="C94" s="32">
        <v>11.02</v>
      </c>
      <c r="D94" s="33" t="s">
        <v>3</v>
      </c>
      <c r="E94" s="34">
        <v>420</v>
      </c>
    </row>
    <row r="95" spans="2:5" ht="21" hidden="1" customHeight="1" thickBot="1" x14ac:dyDescent="0.3">
      <c r="B95" s="35" t="s">
        <v>4</v>
      </c>
      <c r="C95" s="36">
        <v>70.53</v>
      </c>
      <c r="D95" s="37" t="s">
        <v>5</v>
      </c>
      <c r="E95" s="38">
        <v>2689</v>
      </c>
    </row>
    <row r="96" spans="2:5" ht="30.75" thickBot="1" x14ac:dyDescent="0.3">
      <c r="B96" s="1" t="s">
        <v>6</v>
      </c>
      <c r="C96" s="2">
        <v>2.623E-2</v>
      </c>
      <c r="D96" s="56" t="s">
        <v>7</v>
      </c>
      <c r="E96" s="55">
        <f>IF(B4&gt;E95,C95,IF(B4&lt;E94,C94,B4*C96))</f>
        <v>70.532470000000004</v>
      </c>
    </row>
    <row r="97" spans="2:5" ht="18.75" thickBot="1" x14ac:dyDescent="0.3">
      <c r="B97" s="41"/>
      <c r="C97" s="42" t="s">
        <v>15</v>
      </c>
      <c r="D97" s="43"/>
      <c r="E97" s="44">
        <f>E96*25%+E96</f>
        <v>88.165587500000001</v>
      </c>
    </row>
    <row r="98" spans="2:5" ht="6.95" customHeight="1" x14ac:dyDescent="0.25">
      <c r="B98" s="45"/>
      <c r="C98" s="46"/>
      <c r="D98" s="47"/>
      <c r="E98" s="48"/>
    </row>
    <row r="99" spans="2:5" ht="19.5" customHeight="1" x14ac:dyDescent="0.25">
      <c r="E99" s="14"/>
    </row>
    <row r="100" spans="2:5" x14ac:dyDescent="0.25">
      <c r="E100" s="14"/>
    </row>
    <row r="101" spans="2:5" x14ac:dyDescent="0.25">
      <c r="E101" s="14"/>
    </row>
    <row r="102" spans="2:5" x14ac:dyDescent="0.25">
      <c r="E102" s="14"/>
    </row>
  </sheetData>
  <mergeCells count="55">
    <mergeCell ref="B65:E65"/>
    <mergeCell ref="B66:C66"/>
    <mergeCell ref="D66:E66"/>
    <mergeCell ref="C70:D70"/>
    <mergeCell ref="C90:D90"/>
    <mergeCell ref="B92:E92"/>
    <mergeCell ref="B93:C93"/>
    <mergeCell ref="D93:E93"/>
    <mergeCell ref="C97:D97"/>
    <mergeCell ref="B79:C79"/>
    <mergeCell ref="D79:E79"/>
    <mergeCell ref="C83:D83"/>
    <mergeCell ref="B85:E85"/>
    <mergeCell ref="B86:C86"/>
    <mergeCell ref="D86:E86"/>
    <mergeCell ref="C63:D63"/>
    <mergeCell ref="B71:E71"/>
    <mergeCell ref="B72:C72"/>
    <mergeCell ref="D72:E72"/>
    <mergeCell ref="C76:D76"/>
    <mergeCell ref="B78:E78"/>
    <mergeCell ref="B51:C51"/>
    <mergeCell ref="D51:E51"/>
    <mergeCell ref="C55:D55"/>
    <mergeCell ref="B57:E57"/>
    <mergeCell ref="B58:E58"/>
    <mergeCell ref="B59:C59"/>
    <mergeCell ref="D59:E59"/>
    <mergeCell ref="B43:E43"/>
    <mergeCell ref="B44:C44"/>
    <mergeCell ref="D44:E44"/>
    <mergeCell ref="C48:D48"/>
    <mergeCell ref="B50:E50"/>
    <mergeCell ref="C40:D40"/>
    <mergeCell ref="B29:C29"/>
    <mergeCell ref="D29:E29"/>
    <mergeCell ref="C33:D33"/>
    <mergeCell ref="B35:E35"/>
    <mergeCell ref="B36:C36"/>
    <mergeCell ref="D36:E36"/>
    <mergeCell ref="B21:E21"/>
    <mergeCell ref="B22:C22"/>
    <mergeCell ref="D22:E22"/>
    <mergeCell ref="C26:D26"/>
    <mergeCell ref="B28:E28"/>
    <mergeCell ref="B13:E13"/>
    <mergeCell ref="B14:C14"/>
    <mergeCell ref="D14:E14"/>
    <mergeCell ref="C18:D18"/>
    <mergeCell ref="A1:E2"/>
    <mergeCell ref="B3:E3"/>
    <mergeCell ref="B4:E4"/>
    <mergeCell ref="B5:E5"/>
    <mergeCell ref="B6:E6"/>
    <mergeCell ref="C11:D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F6F57512DECE4EA9F40E18905A014E" ma:contentTypeVersion="14" ma:contentTypeDescription="Crée un document." ma:contentTypeScope="" ma:versionID="85616725bdb084eb8afe20071bf52095">
  <xsd:schema xmlns:xsd="http://www.w3.org/2001/XMLSchema" xmlns:xs="http://www.w3.org/2001/XMLSchema" xmlns:p="http://schemas.microsoft.com/office/2006/metadata/properties" xmlns:ns2="7a971c26-c918-48db-b9af-b2b707d6a22c" xmlns:ns3="2369c700-1a46-400a-9847-ad7a730e09e6" targetNamespace="http://schemas.microsoft.com/office/2006/metadata/properties" ma:root="true" ma:fieldsID="c50f356d011f498eee1f75b0d8fd7818" ns2:_="" ns3:_="">
    <xsd:import namespace="7a971c26-c918-48db-b9af-b2b707d6a22c"/>
    <xsd:import namespace="2369c700-1a46-400a-9847-ad7a730e0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971c26-c918-48db-b9af-b2b707d6a2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db167985-3631-4ec7-acf1-124f178307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9c700-1a46-400a-9847-ad7a730e09e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971c26-c918-48db-b9af-b2b707d6a2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515EE7-C6AC-4762-AA38-969A65C1E5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971c26-c918-48db-b9af-b2b707d6a22c"/>
    <ds:schemaRef ds:uri="2369c700-1a46-400a-9847-ad7a730e0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5A5A56-D449-4CC5-809C-828EB564D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0CF9A4-478C-4432-BE77-C8886AACADB3}">
  <ds:schemaRefs>
    <ds:schemaRef ds:uri="fccd0fed-9e7e-4b89-84ad-5c3174023670"/>
    <ds:schemaRef ds:uri="http://schemas.microsoft.com/office/2006/documentManagement/types"/>
    <ds:schemaRef ds:uri="http://schemas.openxmlformats.org/package/2006/metadata/core-properties"/>
    <ds:schemaRef ds:uri="8862fb02-95d2-486e-9e3a-810a4d8ef5e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7a971c26-c918-48db-b9af-b2b707d6a2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PLOQUIN Carole</dc:creator>
  <cp:lastModifiedBy>PLOQUIN Carole</cp:lastModifiedBy>
  <cp:lastPrinted>2024-09-09T15:31:01Z</cp:lastPrinted>
  <dcterms:created xsi:type="dcterms:W3CDTF">2024-07-16T09:55:23Z</dcterms:created>
  <dcterms:modified xsi:type="dcterms:W3CDTF">2026-06-04T13:35:19Z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0x010100FFF6F57512DECE4EA9F40E18905A014E</vt:lpwstr>
  </property>
  <property fmtid="{D5CDD505-2E9C-101B-9397-08002B2CF9AE}" pid="3" name="MediaServiceImageTags">
    <vt:lpwstr/>
  </property>
</Properties>
</file>